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aja\Documents\Moji dokumenti\PLANOVI\2024-2026\"/>
    </mc:Choice>
  </mc:AlternateContent>
  <bookViews>
    <workbookView xWindow="0" yWindow="0" windowWidth="28800" windowHeight="12435"/>
  </bookViews>
  <sheets>
    <sheet name="Posebni di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G108" i="2" l="1"/>
  <c r="F108" i="2"/>
  <c r="E108" i="2"/>
  <c r="D108" i="2"/>
  <c r="D107" i="2" s="1"/>
  <c r="D106" i="2" s="1"/>
  <c r="D105" i="2" s="1"/>
  <c r="D104" i="2" s="1"/>
  <c r="D103" i="2" s="1"/>
  <c r="G107" i="2"/>
  <c r="F107" i="2"/>
  <c r="E107" i="2"/>
  <c r="E106" i="2" s="1"/>
  <c r="E105" i="2" s="1"/>
  <c r="E104" i="2" s="1"/>
  <c r="E103" i="2" s="1"/>
  <c r="C107" i="2"/>
  <c r="C106" i="2" s="1"/>
  <c r="G106" i="2"/>
  <c r="F106" i="2"/>
  <c r="F105" i="2" s="1"/>
  <c r="F104" i="2" s="1"/>
  <c r="F103" i="2" s="1"/>
  <c r="G105" i="2"/>
  <c r="G104" i="2" s="1"/>
  <c r="G103" i="2" s="1"/>
  <c r="C104" i="2"/>
  <c r="C103" i="2" l="1"/>
  <c r="C15" i="2" s="1"/>
  <c r="G85" i="2" l="1"/>
  <c r="F85" i="2"/>
  <c r="E85" i="2"/>
  <c r="D85" i="2"/>
  <c r="C85" i="2"/>
  <c r="G81" i="2"/>
  <c r="G80" i="2" s="1"/>
  <c r="G13" i="2" s="1"/>
  <c r="F81" i="2"/>
  <c r="E81" i="2"/>
  <c r="D81" i="2"/>
  <c r="C81" i="2"/>
  <c r="G70" i="2"/>
  <c r="G69" i="2" s="1"/>
  <c r="F70" i="2"/>
  <c r="F69" i="2" s="1"/>
  <c r="E70" i="2"/>
  <c r="E69" i="2" s="1"/>
  <c r="D70" i="2"/>
  <c r="D69" i="2" s="1"/>
  <c r="C70" i="2"/>
  <c r="C69" i="2" s="1"/>
  <c r="C78" i="2"/>
  <c r="D78" i="2"/>
  <c r="E78" i="2"/>
  <c r="F78" i="2"/>
  <c r="G78" i="2"/>
  <c r="C88" i="2"/>
  <c r="C87" i="2" s="1"/>
  <c r="C14" i="2" s="1"/>
  <c r="D88" i="2"/>
  <c r="D87" i="2" s="1"/>
  <c r="D14" i="2" s="1"/>
  <c r="E88" i="2"/>
  <c r="E87" i="2" s="1"/>
  <c r="E14" i="2" s="1"/>
  <c r="F88" i="2"/>
  <c r="F87" i="2" s="1"/>
  <c r="F14" i="2" s="1"/>
  <c r="G88" i="2"/>
  <c r="G87" i="2" s="1"/>
  <c r="G14" i="2" s="1"/>
  <c r="C93" i="2"/>
  <c r="C92" i="2" s="1"/>
  <c r="C91" i="2" s="1"/>
  <c r="C90" i="2" s="1"/>
  <c r="D93" i="2"/>
  <c r="D92" i="2" s="1"/>
  <c r="D91" i="2" s="1"/>
  <c r="D90" i="2" s="1"/>
  <c r="E93" i="2"/>
  <c r="F93" i="2"/>
  <c r="G93" i="2"/>
  <c r="D37" i="2"/>
  <c r="E37" i="2"/>
  <c r="F37" i="2"/>
  <c r="G37" i="2"/>
  <c r="C37" i="2"/>
  <c r="E92" i="2" l="1"/>
  <c r="E91" i="2" s="1"/>
  <c r="E90" i="2"/>
  <c r="G92" i="2"/>
  <c r="G91" i="2" s="1"/>
  <c r="G90" i="2"/>
  <c r="F92" i="2"/>
  <c r="F91" i="2" s="1"/>
  <c r="F90" i="2"/>
  <c r="C80" i="2"/>
  <c r="C13" i="2" s="1"/>
  <c r="E80" i="2"/>
  <c r="E13" i="2" s="1"/>
  <c r="D80" i="2"/>
  <c r="D13" i="2" s="1"/>
  <c r="F80" i="2"/>
  <c r="F13" i="2" s="1"/>
  <c r="G27" i="2"/>
  <c r="F27" i="2"/>
  <c r="E27" i="2"/>
  <c r="D27" i="2" l="1"/>
  <c r="C27" i="2"/>
  <c r="D48" i="2" l="1"/>
  <c r="E48" i="2"/>
  <c r="F48" i="2"/>
  <c r="G48" i="2"/>
  <c r="C48" i="2"/>
  <c r="D43" i="2"/>
  <c r="E43" i="2"/>
  <c r="F43" i="2"/>
  <c r="G43" i="2"/>
  <c r="C43" i="2"/>
  <c r="G40" i="2"/>
  <c r="F40" i="2"/>
  <c r="E40" i="2"/>
  <c r="D40" i="2"/>
  <c r="C40" i="2"/>
  <c r="E42" i="2" l="1"/>
  <c r="G42" i="2"/>
  <c r="F42" i="2"/>
  <c r="D36" i="2"/>
  <c r="D10" i="2" s="1"/>
  <c r="C36" i="2"/>
  <c r="C10" i="2" s="1"/>
  <c r="C42" i="2"/>
  <c r="C11" i="2" s="1"/>
  <c r="G36" i="2"/>
  <c r="G10" i="2" s="1"/>
  <c r="D42" i="2"/>
  <c r="D11" i="2" s="1"/>
  <c r="F36" i="2"/>
  <c r="F10" i="2" s="1"/>
  <c r="E36" i="2"/>
  <c r="D100" i="2"/>
  <c r="D99" i="2" s="1"/>
  <c r="D98" i="2" s="1"/>
  <c r="D97" i="2" s="1"/>
  <c r="E100" i="2"/>
  <c r="E99" i="2" s="1"/>
  <c r="E98" i="2" s="1"/>
  <c r="E97" i="2" s="1"/>
  <c r="F100" i="2"/>
  <c r="F99" i="2" s="1"/>
  <c r="F98" i="2" s="1"/>
  <c r="F97" i="2" s="1"/>
  <c r="G100" i="2"/>
  <c r="G99" i="2" s="1"/>
  <c r="G98" i="2" s="1"/>
  <c r="G97" i="2" s="1"/>
  <c r="C100" i="2"/>
  <c r="C99" i="2" s="1"/>
  <c r="C98" i="2" s="1"/>
  <c r="C97" i="2" s="1"/>
  <c r="D66" i="2"/>
  <c r="E66" i="2"/>
  <c r="F66" i="2"/>
  <c r="G66" i="2"/>
  <c r="C66" i="2"/>
  <c r="D61" i="2"/>
  <c r="E61" i="2"/>
  <c r="F61" i="2"/>
  <c r="G61" i="2"/>
  <c r="C61" i="2"/>
  <c r="D58" i="2"/>
  <c r="E58" i="2"/>
  <c r="F58" i="2"/>
  <c r="G58" i="2"/>
  <c r="C58" i="2"/>
  <c r="D53" i="2"/>
  <c r="E53" i="2"/>
  <c r="F53" i="2"/>
  <c r="G53" i="2"/>
  <c r="C53" i="2"/>
  <c r="D32" i="2"/>
  <c r="E32" i="2"/>
  <c r="F32" i="2"/>
  <c r="G32" i="2"/>
  <c r="C32" i="2"/>
  <c r="D21" i="2"/>
  <c r="D20" i="2" s="1"/>
  <c r="E21" i="2"/>
  <c r="E20" i="2" s="1"/>
  <c r="F21" i="2"/>
  <c r="F20" i="2" s="1"/>
  <c r="G21" i="2"/>
  <c r="G20" i="2" s="1"/>
  <c r="C21" i="2"/>
  <c r="C20" i="2" s="1"/>
  <c r="G11" i="2" l="1"/>
  <c r="E11" i="2"/>
  <c r="F11" i="2"/>
  <c r="F19" i="2"/>
  <c r="F18" i="2" s="1"/>
  <c r="D19" i="2"/>
  <c r="D18" i="2" s="1"/>
  <c r="G19" i="2"/>
  <c r="G18" i="2" s="1"/>
  <c r="E19" i="2"/>
  <c r="E18" i="2" s="1"/>
  <c r="E35" i="2"/>
  <c r="E34" i="2" s="1"/>
  <c r="E10" i="2"/>
  <c r="C19" i="2"/>
  <c r="C18" i="2" s="1"/>
  <c r="G35" i="2"/>
  <c r="G34" i="2" s="1"/>
  <c r="F35" i="2"/>
  <c r="F34" i="2" s="1"/>
  <c r="D35" i="2"/>
  <c r="D34" i="2" s="1"/>
  <c r="C35" i="2"/>
  <c r="C34" i="2" s="1"/>
  <c r="G26" i="2"/>
  <c r="G25" i="2" s="1"/>
  <c r="G24" i="2" s="1"/>
  <c r="G60" i="2"/>
  <c r="G9" i="2" s="1"/>
  <c r="F52" i="2"/>
  <c r="C60" i="2"/>
  <c r="C9" i="2" s="1"/>
  <c r="E26" i="2"/>
  <c r="E25" i="2" s="1"/>
  <c r="E24" i="2" s="1"/>
  <c r="F26" i="2"/>
  <c r="F25" i="2" s="1"/>
  <c r="F24" i="2" s="1"/>
  <c r="E60" i="2"/>
  <c r="E9" i="2" s="1"/>
  <c r="F60" i="2"/>
  <c r="F9" i="2" s="1"/>
  <c r="C52" i="2"/>
  <c r="D52" i="2"/>
  <c r="G52" i="2"/>
  <c r="C26" i="2"/>
  <c r="C25" i="2" s="1"/>
  <c r="D26" i="2"/>
  <c r="D25" i="2" s="1"/>
  <c r="E52" i="2"/>
  <c r="D60" i="2"/>
  <c r="D9" i="2" s="1"/>
  <c r="D8" i="2" l="1"/>
  <c r="D51" i="2"/>
  <c r="C8" i="2"/>
  <c r="C51" i="2"/>
  <c r="C50" i="2" s="1"/>
  <c r="C16" i="2" s="1"/>
  <c r="G7" i="2"/>
  <c r="F7" i="2"/>
  <c r="C7" i="2"/>
  <c r="E7" i="2"/>
  <c r="D7" i="2"/>
  <c r="G8" i="2"/>
  <c r="G51" i="2"/>
  <c r="F8" i="2"/>
  <c r="F51" i="2"/>
  <c r="F50" i="2" s="1"/>
  <c r="F17" i="2" s="1"/>
  <c r="F16" i="2" s="1"/>
  <c r="E8" i="2"/>
  <c r="E51" i="2"/>
  <c r="G15" i="2" l="1"/>
  <c r="E15" i="2"/>
  <c r="D15" i="2"/>
  <c r="F15" i="2"/>
  <c r="G50" i="2"/>
  <c r="G17" i="2" s="1"/>
  <c r="G16" i="2" s="1"/>
  <c r="E50" i="2"/>
  <c r="E17" i="2" s="1"/>
  <c r="E16" i="2" s="1"/>
  <c r="D50" i="2"/>
  <c r="D17" i="2" s="1"/>
  <c r="D16" i="2" s="1"/>
</calcChain>
</file>

<file path=xl/sharedStrings.xml><?xml version="1.0" encoding="utf-8"?>
<sst xmlns="http://schemas.openxmlformats.org/spreadsheetml/2006/main" count="119" uniqueCount="48">
  <si>
    <t>MINISTARSTVO ZNANOSTI I OBRAZOVANJA</t>
  </si>
  <si>
    <t>08006</t>
  </si>
  <si>
    <t>Sveučilišta i veleučilišta u Republici Hrvatskoj</t>
  </si>
  <si>
    <t>VISOKO OBRAZOVANJE</t>
  </si>
  <si>
    <t>Drugi stupanj visoke naobrazbe</t>
  </si>
  <si>
    <t>Opći prihodi i primici</t>
  </si>
  <si>
    <t>Rashodi poslovanja</t>
  </si>
  <si>
    <t>Rashodi za zaposlene</t>
  </si>
  <si>
    <t>Materijalni rashodi</t>
  </si>
  <si>
    <t>A622122</t>
  </si>
  <si>
    <t>PROGRAMSKO FINANCIRANJE JAVNIH VISOKIH UČILIŠTA</t>
  </si>
  <si>
    <t>Pomoći EU</t>
  </si>
  <si>
    <t>Ostale pomoći</t>
  </si>
  <si>
    <t>Rashodi za nabavu nefinancijske imovine</t>
  </si>
  <si>
    <t>Rashodi za nabavu proizvedene dugotrajne imovine</t>
  </si>
  <si>
    <t>Vlastiti prihodi</t>
  </si>
  <si>
    <t>Financijski rashodi</t>
  </si>
  <si>
    <t>Naknade građanima i kućanstvima na temelju osiguranja i druge naknade</t>
  </si>
  <si>
    <t>Rashodi za nabavu neproizvedene dugotrajne imovine</t>
  </si>
  <si>
    <t>Ostali prihodi za posebne namjene</t>
  </si>
  <si>
    <t>A621003</t>
  </si>
  <si>
    <t>REDOVNA DJELATNOST SVEUČILIŠTA U OSIJEKU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</si>
  <si>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</si>
  <si>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</si>
  <si>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</si>
  <si>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</si>
  <si>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A621048</t>
  </si>
  <si>
    <t>PROJEKTNO FINANCIRANJE ZNANSTVENE DJELATNOSTI</t>
  </si>
  <si>
    <t>Istraživanje i razvoj: Opće javne usluge</t>
  </si>
  <si>
    <t>A557042</t>
  </si>
  <si>
    <t>PROGRAM DOKTORANADA I POSLIJEDOKTORANADA HRVATSKE ZAKLADE ZA ZNANOST</t>
  </si>
  <si>
    <t>Pomoći dane u inozemstvo i unutar općeg proračuna</t>
  </si>
  <si>
    <t>Izdaci za financijsku imovinu i otplate zajmova</t>
  </si>
  <si>
    <t>Izdaci za dane zajmove i depozite</t>
  </si>
  <si>
    <t>Prihodi od nefin. imovine i nadoknada šteta s osnova osiguranja</t>
  </si>
  <si>
    <t>Ostali rashodi</t>
  </si>
  <si>
    <t>II. POSEBNI DIO FINANCIJSKOG PLANA</t>
  </si>
  <si>
    <t>IZVRŠENJE
2022.</t>
  </si>
  <si>
    <t>TEKUĆI PLAN
2023.</t>
  </si>
  <si>
    <t>PLAN 
ZA 2024.</t>
  </si>
  <si>
    <t>PROJEKCIJA 
ZA 2025.</t>
  </si>
  <si>
    <t>PROJEKCIJA 
ZA 2026.</t>
  </si>
  <si>
    <t>Donacije</t>
  </si>
  <si>
    <t>BROJČANA OZNAKA PRORAČUNSKOG KORISNIKA - 2276</t>
  </si>
  <si>
    <t>SVEUČILIŠTE J.J. STROSSMAYERA U OSIJEKU - PREHRAMBENO-TEHNOLOŠKI FAKULTET OSIJEK</t>
  </si>
  <si>
    <t>K578051.002</t>
  </si>
  <si>
    <t>Ulaganje u zanost i inovacije</t>
  </si>
  <si>
    <t>Europski fond za regionalni razvoj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</si>
</sst>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  <charset val="238"/>
    </font>
    <font>
      <sz val="8"/>
      <color rgb="FFFF0000"/>
      <name val="Arial"/>
      <family val="2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</borders>
  <cellStyleXfs count="10">
    <xf numFmtId="0" fontId="0" fillId="0" borderId="0"/>
    <xf numFmtId="4" fontId="6" fillId="2" borderId="1" applyNumberFormat="0" applyProtection="0">
      <alignment horizontal="left" vertical="center" indent="1"/>
    </xf>
    <xf numFmtId="4" fontId="6" fillId="2" borderId="1" applyNumberFormat="0" applyProtection="0">
      <alignment horizontal="left" vertical="center" indent="1"/>
    </xf>
    <xf numFmtId="0" fontId="6" fillId="3" borderId="1" applyNumberFormat="0" applyProtection="0">
      <alignment horizontal="left" vertical="center" indent="1"/>
    </xf>
    <xf numFmtId="4" fontId="6" fillId="4" borderId="1" applyNumberFormat="0" applyProtection="0">
      <alignment vertical="center"/>
    </xf>
    <xf numFmtId="0" fontId="6" fillId="6" borderId="1" applyNumberFormat="0" applyProtection="0">
      <alignment horizontal="left" vertical="center" indent="1"/>
    </xf>
    <xf numFmtId="0" fontId="6" fillId="7" borderId="1" applyNumberFormat="0" applyProtection="0">
      <alignment horizontal="left" vertical="center" indent="1"/>
    </xf>
    <xf numFmtId="4" fontId="6" fillId="0" borderId="1" applyNumberFormat="0" applyProtection="0">
      <alignment horizontal="right" vertical="center"/>
    </xf>
    <xf numFmtId="0" fontId="6" fillId="7" borderId="1" applyNumberFormat="0" applyProtection="0">
      <alignment horizontal="left" vertical="center" indent="1"/>
    </xf>
    <xf numFmtId="4" fontId="6" fillId="0" borderId="1" applyNumberFormat="0" applyProtection="0">
      <alignment horizontal="right" vertical="center"/>
    </xf>
  </cellStyleXfs>
  <cellXfs count="39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3" borderId="1" xfId="3" quotePrefix="1" applyFont="1" applyAlignment="1">
      <alignment horizontal="left" vertical="center" indent="3"/>
    </xf>
    <xf numFmtId="0" fontId="7" fillId="3" borderId="1" xfId="3" quotePrefix="1" applyFont="1">
      <alignment horizontal="left" vertical="center" indent="1"/>
    </xf>
    <xf numFmtId="3" fontId="7" fillId="4" borderId="1" xfId="4" applyNumberFormat="1" applyFont="1">
      <alignment vertical="center"/>
    </xf>
    <xf numFmtId="0" fontId="7" fillId="5" borderId="1" xfId="3" quotePrefix="1" applyFont="1" applyFill="1" applyAlignment="1">
      <alignment horizontal="left" vertical="center" indent="3"/>
    </xf>
    <xf numFmtId="0" fontId="7" fillId="5" borderId="1" xfId="3" quotePrefix="1" applyFont="1" applyFill="1">
      <alignment horizontal="left" vertical="center" indent="1"/>
    </xf>
    <xf numFmtId="0" fontId="8" fillId="6" borderId="1" xfId="5" quotePrefix="1" applyFont="1" applyAlignment="1">
      <alignment horizontal="left" vertical="center" indent="4"/>
    </xf>
    <xf numFmtId="0" fontId="8" fillId="6" borderId="1" xfId="5" quotePrefix="1" applyFont="1">
      <alignment horizontal="left" vertical="center" indent="1"/>
    </xf>
    <xf numFmtId="3" fontId="8" fillId="4" borderId="1" xfId="4" applyNumberFormat="1" applyFont="1">
      <alignment vertical="center"/>
    </xf>
    <xf numFmtId="0" fontId="1" fillId="0" borderId="0" xfId="0" applyFont="1"/>
    <xf numFmtId="0" fontId="6" fillId="7" borderId="1" xfId="6" quotePrefix="1" applyAlignment="1">
      <alignment horizontal="left" vertical="center" indent="5"/>
    </xf>
    <xf numFmtId="0" fontId="6" fillId="7" borderId="1" xfId="6" quotePrefix="1">
      <alignment horizontal="left" vertical="center" indent="1"/>
    </xf>
    <xf numFmtId="3" fontId="6" fillId="4" borderId="1" xfId="4" applyNumberFormat="1">
      <alignment vertical="center"/>
    </xf>
    <xf numFmtId="0" fontId="6" fillId="7" borderId="1" xfId="6" quotePrefix="1" applyAlignment="1">
      <alignment horizontal="left" vertical="center" indent="6"/>
    </xf>
    <xf numFmtId="0" fontId="6" fillId="7" borderId="1" xfId="6" quotePrefix="1" applyAlignment="1">
      <alignment horizontal="left" vertical="center" indent="7"/>
    </xf>
    <xf numFmtId="0" fontId="6" fillId="7" borderId="1" xfId="6" quotePrefix="1" applyAlignment="1">
      <alignment horizontal="left" vertical="center" indent="8"/>
    </xf>
    <xf numFmtId="0" fontId="6" fillId="7" borderId="1" xfId="6" quotePrefix="1" applyAlignment="1">
      <alignment horizontal="left" vertical="center" indent="9"/>
    </xf>
    <xf numFmtId="3" fontId="6" fillId="0" borderId="1" xfId="7" applyNumberFormat="1">
      <alignment horizontal="right" vertical="center"/>
    </xf>
    <xf numFmtId="3" fontId="6" fillId="0" borderId="1" xfId="4" applyNumberFormat="1" applyFill="1">
      <alignment vertical="center"/>
    </xf>
    <xf numFmtId="0" fontId="0" fillId="0" borderId="0" xfId="0" applyFill="1"/>
    <xf numFmtId="0" fontId="9" fillId="8" borderId="2" xfId="0" quotePrefix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 applyProtection="1">
      <alignment horizontal="center" vertical="center" wrapText="1"/>
    </xf>
    <xf numFmtId="0" fontId="6" fillId="9" borderId="1" xfId="8" quotePrefix="1" applyFill="1" applyAlignment="1">
      <alignment horizontal="left" vertical="center" indent="7"/>
    </xf>
    <xf numFmtId="0" fontId="6" fillId="9" borderId="1" xfId="8" quotePrefix="1" applyFill="1">
      <alignment horizontal="left" vertical="center" indent="1"/>
    </xf>
    <xf numFmtId="3" fontId="6" fillId="9" borderId="1" xfId="9" applyNumberFormat="1" applyFill="1">
      <alignment horizontal="right" vertical="center"/>
    </xf>
    <xf numFmtId="0" fontId="7" fillId="8" borderId="1" xfId="1" quotePrefix="1" applyNumberFormat="1" applyFont="1" applyFill="1" applyAlignment="1">
      <alignment horizontal="left" vertical="center" wrapText="1" indent="1"/>
    </xf>
    <xf numFmtId="0" fontId="10" fillId="7" borderId="1" xfId="6" quotePrefix="1" applyFont="1" applyAlignment="1">
      <alignment horizontal="left" vertical="center" indent="5"/>
    </xf>
    <xf numFmtId="0" fontId="10" fillId="7" borderId="1" xfId="6" quotePrefix="1" applyFont="1">
      <alignment horizontal="left" vertical="center" indent="1"/>
    </xf>
    <xf numFmtId="164" fontId="10" fillId="7" borderId="1" xfId="6" quotePrefix="1" applyNumberFormat="1" applyFont="1" applyAlignment="1">
      <alignment horizontal="left" vertical="center" indent="6"/>
    </xf>
    <xf numFmtId="0" fontId="10" fillId="7" borderId="1" xfId="6" quotePrefix="1" applyFont="1" applyAlignment="1">
      <alignment horizontal="left" vertical="center" indent="7"/>
    </xf>
    <xf numFmtId="0" fontId="10" fillId="7" borderId="1" xfId="6" quotePrefix="1" applyFont="1" applyAlignment="1">
      <alignment horizontal="left" vertical="center" indent="8"/>
    </xf>
    <xf numFmtId="0" fontId="10" fillId="7" borderId="1" xfId="6" quotePrefix="1" applyFont="1" applyAlignment="1">
      <alignment horizontal="left" vertical="center" indent="9"/>
    </xf>
    <xf numFmtId="0" fontId="11" fillId="0" borderId="1" xfId="7" applyNumberFormat="1" applyFont="1" applyFill="1" applyAlignment="1" applyProtection="1">
      <alignment horizontal="center" vertical="center"/>
      <protection locked="0"/>
    </xf>
    <xf numFmtId="0" fontId="10" fillId="7" borderId="3" xfId="6" applyFont="1" applyBorder="1">
      <alignment horizontal="left" vertical="center" indent="1"/>
    </xf>
    <xf numFmtId="0" fontId="5" fillId="0" borderId="0" xfId="0" applyFont="1" applyAlignment="1">
      <alignment horizontal="center"/>
    </xf>
  </cellXfs>
  <cellStyles count="10">
    <cellStyle name="Normalno" xfId="0" builtinId="0"/>
    <cellStyle name="SAPBEXaggData" xfId="4"/>
    <cellStyle name="SAPBEXchaText" xfId="1"/>
    <cellStyle name="SAPBEXHLevel1" xfId="3"/>
    <cellStyle name="SAPBEXHLevel2" xfId="5"/>
    <cellStyle name="SAPBEXHLevel3" xfId="6"/>
    <cellStyle name="SAPBEXHLevel3 2" xfId="8"/>
    <cellStyle name="SAPBEXstdData" xfId="7"/>
    <cellStyle name="SAPBEXstdData 2" xfId="9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tabSelected="1" zoomScaleNormal="100" workbookViewId="0">
      <selection activeCell="K27" sqref="K27"/>
    </sheetView>
  </sheetViews>
  <sheetFormatPr defaultRowHeight="15" x14ac:dyDescent="0.25"/>
  <cols>
    <col min="1" max="1" width="20.7109375" customWidth="1"/>
    <col min="2" max="2" width="57.5703125" customWidth="1"/>
    <col min="3" max="7" width="12.7109375" customWidth="1"/>
  </cols>
  <sheetData>
    <row r="1" spans="1:7" s="2" customFormat="1" ht="15.75" x14ac:dyDescent="0.25">
      <c r="A1" s="1"/>
      <c r="B1" s="1" t="s">
        <v>44</v>
      </c>
    </row>
    <row r="2" spans="1:7" s="2" customFormat="1" ht="12" customHeight="1" x14ac:dyDescent="0.25">
      <c r="A2" s="1"/>
      <c r="B2" s="1"/>
    </row>
    <row r="3" spans="1:7" ht="23.25" x14ac:dyDescent="0.35">
      <c r="A3" s="38" t="s">
        <v>36</v>
      </c>
      <c r="B3" s="38"/>
      <c r="C3" s="38"/>
      <c r="D3" s="38"/>
      <c r="E3" s="38"/>
      <c r="F3" s="38"/>
      <c r="G3" s="38"/>
    </row>
    <row r="4" spans="1:7" ht="13.5" customHeight="1" x14ac:dyDescent="0.35">
      <c r="A4" s="3"/>
      <c r="B4" s="3"/>
      <c r="C4" s="3"/>
      <c r="D4" s="3"/>
      <c r="E4" s="3"/>
      <c r="F4" s="3"/>
      <c r="G4" s="3"/>
    </row>
    <row r="5" spans="1:7" x14ac:dyDescent="0.25">
      <c r="C5" s="4"/>
      <c r="D5" s="4"/>
      <c r="E5" s="4"/>
      <c r="F5" s="4"/>
      <c r="G5" s="4"/>
    </row>
    <row r="6" spans="1:7" s="2" customFormat="1" ht="38.25" x14ac:dyDescent="0.25">
      <c r="A6" s="24" t="s">
        <v>43</v>
      </c>
      <c r="B6" s="29" t="s">
        <v>44</v>
      </c>
      <c r="C6" s="24" t="s">
        <v>37</v>
      </c>
      <c r="D6" s="24" t="s">
        <v>38</v>
      </c>
      <c r="E6" s="25" t="s">
        <v>39</v>
      </c>
      <c r="F6" s="25" t="s">
        <v>40</v>
      </c>
      <c r="G6" s="25" t="s">
        <v>41</v>
      </c>
    </row>
    <row r="7" spans="1:7" s="23" customFormat="1" x14ac:dyDescent="0.25">
      <c r="A7" s="26">
        <v>11</v>
      </c>
      <c r="B7" s="27" t="s">
        <v>5</v>
      </c>
      <c r="C7" s="28">
        <f>C20+C26</f>
        <v>2956760</v>
      </c>
      <c r="D7" s="28">
        <f t="shared" ref="D7:G7" si="0">D20+D26</f>
        <v>3414223</v>
      </c>
      <c r="E7" s="28">
        <f t="shared" si="0"/>
        <v>3689421</v>
      </c>
      <c r="F7" s="28">
        <f t="shared" si="0"/>
        <v>3699908</v>
      </c>
      <c r="G7" s="28">
        <f t="shared" si="0"/>
        <v>3702073</v>
      </c>
    </row>
    <row r="8" spans="1:7" s="23" customFormat="1" x14ac:dyDescent="0.25">
      <c r="A8" s="26">
        <v>31</v>
      </c>
      <c r="B8" s="27" t="s">
        <v>15</v>
      </c>
      <c r="C8" s="28">
        <f>C52</f>
        <v>147911</v>
      </c>
      <c r="D8" s="28">
        <f t="shared" ref="D8:F8" si="1">D52</f>
        <v>222443</v>
      </c>
      <c r="E8" s="28">
        <f t="shared" si="1"/>
        <v>343138</v>
      </c>
      <c r="F8" s="28">
        <f t="shared" si="1"/>
        <v>186693</v>
      </c>
      <c r="G8" s="28">
        <f>G52</f>
        <v>138809</v>
      </c>
    </row>
    <row r="9" spans="1:7" s="23" customFormat="1" x14ac:dyDescent="0.25">
      <c r="A9" s="26">
        <v>43</v>
      </c>
      <c r="B9" s="27" t="s">
        <v>19</v>
      </c>
      <c r="C9" s="28">
        <f>C60</f>
        <v>307866</v>
      </c>
      <c r="D9" s="28">
        <f t="shared" ref="D9:G9" si="2">D60</f>
        <v>554189</v>
      </c>
      <c r="E9" s="28">
        <f t="shared" si="2"/>
        <v>340225</v>
      </c>
      <c r="F9" s="28">
        <f t="shared" si="2"/>
        <v>294225</v>
      </c>
      <c r="G9" s="28">
        <f t="shared" si="2"/>
        <v>294225</v>
      </c>
    </row>
    <row r="10" spans="1:7" s="23" customFormat="1" x14ac:dyDescent="0.25">
      <c r="A10" s="26">
        <v>51</v>
      </c>
      <c r="B10" s="27" t="s">
        <v>11</v>
      </c>
      <c r="C10" s="28">
        <f>C36</f>
        <v>0</v>
      </c>
      <c r="D10" s="28">
        <f t="shared" ref="D10:G10" si="3">D36</f>
        <v>0</v>
      </c>
      <c r="E10" s="28">
        <f t="shared" si="3"/>
        <v>0</v>
      </c>
      <c r="F10" s="28">
        <f t="shared" si="3"/>
        <v>0</v>
      </c>
      <c r="G10" s="28">
        <f t="shared" si="3"/>
        <v>0</v>
      </c>
    </row>
    <row r="11" spans="1:7" s="23" customFormat="1" x14ac:dyDescent="0.25">
      <c r="A11" s="26">
        <v>52</v>
      </c>
      <c r="B11" s="27" t="s">
        <v>12</v>
      </c>
      <c r="C11" s="28">
        <f>C42+C69</f>
        <v>1011172</v>
      </c>
      <c r="D11" s="28">
        <f>D42+D69</f>
        <v>617509</v>
      </c>
      <c r="E11" s="28">
        <f>E42+E69+E92+E99</f>
        <v>412633</v>
      </c>
      <c r="F11" s="28">
        <f>F42+F69+F92+F99</f>
        <v>319121</v>
      </c>
      <c r="G11" s="28">
        <f>G42+G69+G92+G99</f>
        <v>311990</v>
      </c>
    </row>
    <row r="12" spans="1:7" s="23" customFormat="1" x14ac:dyDescent="0.25">
      <c r="A12" s="26">
        <v>563</v>
      </c>
      <c r="B12" s="27" t="s">
        <v>47</v>
      </c>
      <c r="C12" s="28">
        <v>239068</v>
      </c>
      <c r="D12" s="28"/>
      <c r="E12" s="28"/>
      <c r="F12" s="28"/>
      <c r="G12" s="28"/>
    </row>
    <row r="13" spans="1:7" s="23" customFormat="1" x14ac:dyDescent="0.25">
      <c r="A13" s="26">
        <v>61</v>
      </c>
      <c r="B13" s="27" t="s">
        <v>42</v>
      </c>
      <c r="C13" s="28">
        <f>C80</f>
        <v>3082</v>
      </c>
      <c r="D13" s="28">
        <f t="shared" ref="D13:G13" si="4">D80</f>
        <v>3981</v>
      </c>
      <c r="E13" s="28">
        <f t="shared" si="4"/>
        <v>0</v>
      </c>
      <c r="F13" s="28">
        <f t="shared" si="4"/>
        <v>0</v>
      </c>
      <c r="G13" s="28">
        <f t="shared" si="4"/>
        <v>0</v>
      </c>
    </row>
    <row r="14" spans="1:7" s="23" customFormat="1" x14ac:dyDescent="0.25">
      <c r="A14" s="26">
        <v>7</v>
      </c>
      <c r="B14" s="27" t="s">
        <v>34</v>
      </c>
      <c r="C14" s="28">
        <f>C87</f>
        <v>884</v>
      </c>
      <c r="D14" s="28">
        <f t="shared" ref="D14:G14" si="5">D87</f>
        <v>292</v>
      </c>
      <c r="E14" s="28">
        <f t="shared" si="5"/>
        <v>335</v>
      </c>
      <c r="F14" s="28">
        <f t="shared" si="5"/>
        <v>335</v>
      </c>
      <c r="G14" s="28">
        <f t="shared" si="5"/>
        <v>335</v>
      </c>
    </row>
    <row r="15" spans="1:7" s="2" customFormat="1" x14ac:dyDescent="0.25">
      <c r="A15" s="5">
        <v>80</v>
      </c>
      <c r="B15" s="6" t="s">
        <v>0</v>
      </c>
      <c r="C15" s="7">
        <f>C7+C8+C9+C10+C11+C13+C14+C103</f>
        <v>4666743</v>
      </c>
      <c r="D15" s="7">
        <f t="shared" ref="D15:G15" si="6">D7+D8+D9+D10+D11+D13+D14</f>
        <v>4812637</v>
      </c>
      <c r="E15" s="7">
        <f t="shared" si="6"/>
        <v>4785752</v>
      </c>
      <c r="F15" s="7">
        <f t="shared" si="6"/>
        <v>4500282</v>
      </c>
      <c r="G15" s="7">
        <f t="shared" si="6"/>
        <v>4447432</v>
      </c>
    </row>
    <row r="16" spans="1:7" s="2" customFormat="1" x14ac:dyDescent="0.25">
      <c r="A16" s="8" t="s">
        <v>1</v>
      </c>
      <c r="B16" s="9" t="s">
        <v>2</v>
      </c>
      <c r="C16" s="7">
        <f>C17</f>
        <v>4666743</v>
      </c>
      <c r="D16" s="7">
        <f t="shared" ref="D16:G16" si="7">D17</f>
        <v>4812637</v>
      </c>
      <c r="E16" s="7">
        <f t="shared" si="7"/>
        <v>4785752</v>
      </c>
      <c r="F16" s="7">
        <f t="shared" si="7"/>
        <v>4500282</v>
      </c>
      <c r="G16" s="7">
        <f t="shared" si="7"/>
        <v>4447432</v>
      </c>
    </row>
    <row r="17" spans="1:7" s="13" customFormat="1" x14ac:dyDescent="0.25">
      <c r="A17" s="10">
        <v>3705</v>
      </c>
      <c r="B17" s="11" t="s">
        <v>3</v>
      </c>
      <c r="C17" s="12">
        <f>C18+C24+C34+C50+C90+C97+C103</f>
        <v>4666743</v>
      </c>
      <c r="D17" s="12">
        <f>D18+D24+D34+D50+D90+D97</f>
        <v>4812637</v>
      </c>
      <c r="E17" s="12">
        <f>E18+E24+E34+E50+E90+E97</f>
        <v>4785752</v>
      </c>
      <c r="F17" s="12">
        <f>F18+F24+F34+F50+F90+F97</f>
        <v>4500282</v>
      </c>
      <c r="G17" s="12">
        <f>G18+G24+G34+G50+G90+G97</f>
        <v>4447432</v>
      </c>
    </row>
    <row r="18" spans="1:7" x14ac:dyDescent="0.25">
      <c r="A18" s="14" t="s">
        <v>20</v>
      </c>
      <c r="B18" s="15" t="s">
        <v>21</v>
      </c>
      <c r="C18" s="16">
        <f>C19</f>
        <v>2873931</v>
      </c>
      <c r="D18" s="16">
        <f t="shared" ref="D18:G18" si="8">D19</f>
        <v>3139597</v>
      </c>
      <c r="E18" s="16">
        <f t="shared" si="8"/>
        <v>3413771</v>
      </c>
      <c r="F18" s="16">
        <f t="shared" si="8"/>
        <v>3424258</v>
      </c>
      <c r="G18" s="16">
        <f t="shared" si="8"/>
        <v>3426423</v>
      </c>
    </row>
    <row r="19" spans="1:7" x14ac:dyDescent="0.25">
      <c r="A19" s="17">
        <v>942</v>
      </c>
      <c r="B19" s="15" t="s">
        <v>4</v>
      </c>
      <c r="C19" s="16">
        <f>C20</f>
        <v>2873931</v>
      </c>
      <c r="D19" s="16">
        <f t="shared" ref="D19:G19" si="9">D20</f>
        <v>3139597</v>
      </c>
      <c r="E19" s="16">
        <f t="shared" si="9"/>
        <v>3413771</v>
      </c>
      <c r="F19" s="16">
        <f t="shared" si="9"/>
        <v>3424258</v>
      </c>
      <c r="G19" s="16">
        <f t="shared" si="9"/>
        <v>3426423</v>
      </c>
    </row>
    <row r="20" spans="1:7" x14ac:dyDescent="0.25">
      <c r="A20" s="18">
        <v>11</v>
      </c>
      <c r="B20" s="15" t="s">
        <v>5</v>
      </c>
      <c r="C20" s="16">
        <f>C21</f>
        <v>2873931</v>
      </c>
      <c r="D20" s="16">
        <f t="shared" ref="D20:G20" si="10">D21</f>
        <v>3139597</v>
      </c>
      <c r="E20" s="16">
        <f t="shared" si="10"/>
        <v>3413771</v>
      </c>
      <c r="F20" s="16">
        <f t="shared" si="10"/>
        <v>3424258</v>
      </c>
      <c r="G20" s="16">
        <f t="shared" si="10"/>
        <v>3426423</v>
      </c>
    </row>
    <row r="21" spans="1:7" x14ac:dyDescent="0.25">
      <c r="A21" s="19">
        <v>3</v>
      </c>
      <c r="B21" s="15" t="s">
        <v>6</v>
      </c>
      <c r="C21" s="16">
        <f>SUM(C22:C23)</f>
        <v>2873931</v>
      </c>
      <c r="D21" s="16">
        <f t="shared" ref="D21:G21" si="11">SUM(D22:D23)</f>
        <v>3139597</v>
      </c>
      <c r="E21" s="16">
        <f t="shared" si="11"/>
        <v>3413771</v>
      </c>
      <c r="F21" s="16">
        <f t="shared" si="11"/>
        <v>3424258</v>
      </c>
      <c r="G21" s="16">
        <f t="shared" si="11"/>
        <v>3426423</v>
      </c>
    </row>
    <row r="22" spans="1:7" x14ac:dyDescent="0.25">
      <c r="A22" s="20">
        <v>31</v>
      </c>
      <c r="B22" s="15" t="s">
        <v>7</v>
      </c>
      <c r="C22" s="21">
        <v>2633499</v>
      </c>
      <c r="D22" s="21">
        <v>3060776</v>
      </c>
      <c r="E22" s="21">
        <v>3362749</v>
      </c>
      <c r="F22" s="21">
        <v>3372987</v>
      </c>
      <c r="G22" s="21">
        <v>3374902</v>
      </c>
    </row>
    <row r="23" spans="1:7" x14ac:dyDescent="0.25">
      <c r="A23" s="20">
        <v>32</v>
      </c>
      <c r="B23" s="15" t="s">
        <v>8</v>
      </c>
      <c r="C23" s="21">
        <v>240432</v>
      </c>
      <c r="D23" s="21">
        <v>78821</v>
      </c>
      <c r="E23" s="21">
        <v>51022</v>
      </c>
      <c r="F23" s="21">
        <v>51271</v>
      </c>
      <c r="G23" s="21">
        <v>51521</v>
      </c>
    </row>
    <row r="24" spans="1:7" x14ac:dyDescent="0.25">
      <c r="A24" s="14" t="s">
        <v>9</v>
      </c>
      <c r="B24" s="15" t="s">
        <v>10</v>
      </c>
      <c r="C24" s="16">
        <v>82829</v>
      </c>
      <c r="D24" s="16">
        <v>274626</v>
      </c>
      <c r="E24" s="16">
        <f>E25</f>
        <v>275650</v>
      </c>
      <c r="F24" s="16">
        <f>F25</f>
        <v>275650</v>
      </c>
      <c r="G24" s="16">
        <f>G25</f>
        <v>275650</v>
      </c>
    </row>
    <row r="25" spans="1:7" x14ac:dyDescent="0.25">
      <c r="A25" s="17">
        <v>942</v>
      </c>
      <c r="B25" s="15" t="s">
        <v>4</v>
      </c>
      <c r="C25" s="16">
        <f>C26</f>
        <v>82829</v>
      </c>
      <c r="D25" s="16">
        <f t="shared" ref="D25:G25" si="12">D26</f>
        <v>274626</v>
      </c>
      <c r="E25" s="16">
        <f t="shared" si="12"/>
        <v>275650</v>
      </c>
      <c r="F25" s="16">
        <f t="shared" si="12"/>
        <v>275650</v>
      </c>
      <c r="G25" s="16">
        <f t="shared" si="12"/>
        <v>275650</v>
      </c>
    </row>
    <row r="26" spans="1:7" x14ac:dyDescent="0.25">
      <c r="A26" s="18">
        <v>11</v>
      </c>
      <c r="B26" s="15" t="s">
        <v>5</v>
      </c>
      <c r="C26" s="16">
        <f>C27+C32</f>
        <v>82829</v>
      </c>
      <c r="D26" s="16">
        <f t="shared" ref="D26:G26" si="13">D27+D32</f>
        <v>274626</v>
      </c>
      <c r="E26" s="16">
        <f t="shared" si="13"/>
        <v>275650</v>
      </c>
      <c r="F26" s="16">
        <f t="shared" si="13"/>
        <v>275650</v>
      </c>
      <c r="G26" s="16">
        <f t="shared" si="13"/>
        <v>275650</v>
      </c>
    </row>
    <row r="27" spans="1:7" x14ac:dyDescent="0.25">
      <c r="A27" s="19">
        <v>3</v>
      </c>
      <c r="B27" s="15" t="s">
        <v>6</v>
      </c>
      <c r="C27" s="16">
        <f>SUM(C28:C31)</f>
        <v>0</v>
      </c>
      <c r="D27" s="16">
        <f>SUM(D28:D31)</f>
        <v>208883</v>
      </c>
      <c r="E27" s="16">
        <f>SUM(E28:E31)</f>
        <v>184707</v>
      </c>
      <c r="F27" s="16">
        <f>SUM(F28:F31)</f>
        <v>209707</v>
      </c>
      <c r="G27" s="16">
        <f>SUM(G28:G31)</f>
        <v>209707</v>
      </c>
    </row>
    <row r="28" spans="1:7" x14ac:dyDescent="0.25">
      <c r="A28" s="20">
        <v>31</v>
      </c>
      <c r="B28" s="15" t="s">
        <v>7</v>
      </c>
      <c r="C28" s="22"/>
      <c r="D28" s="22"/>
      <c r="E28" s="22"/>
      <c r="F28" s="22"/>
      <c r="G28" s="22"/>
    </row>
    <row r="29" spans="1:7" x14ac:dyDescent="0.25">
      <c r="A29" s="20">
        <v>32</v>
      </c>
      <c r="B29" s="15" t="s">
        <v>8</v>
      </c>
      <c r="C29" s="22"/>
      <c r="D29" s="22">
        <v>208335</v>
      </c>
      <c r="E29" s="22">
        <v>184707</v>
      </c>
      <c r="F29" s="22">
        <v>209707</v>
      </c>
      <c r="G29" s="22">
        <v>209707</v>
      </c>
    </row>
    <row r="30" spans="1:7" x14ac:dyDescent="0.25">
      <c r="A30" s="20">
        <v>34</v>
      </c>
      <c r="B30" s="15" t="s">
        <v>16</v>
      </c>
      <c r="C30" s="22"/>
      <c r="D30" s="22">
        <v>548</v>
      </c>
      <c r="E30" s="22"/>
      <c r="F30" s="22"/>
      <c r="G30" s="22"/>
    </row>
    <row r="31" spans="1:7" x14ac:dyDescent="0.25">
      <c r="A31" s="20">
        <v>37</v>
      </c>
      <c r="B31" s="15" t="s">
        <v>17</v>
      </c>
      <c r="C31" s="22"/>
      <c r="D31" s="22"/>
      <c r="E31" s="22"/>
      <c r="F31" s="22"/>
      <c r="G31" s="22"/>
    </row>
    <row r="32" spans="1:7" x14ac:dyDescent="0.25">
      <c r="A32" s="19">
        <v>4</v>
      </c>
      <c r="B32" s="15" t="s">
        <v>13</v>
      </c>
      <c r="C32" s="16">
        <f>C33</f>
        <v>82829</v>
      </c>
      <c r="D32" s="16">
        <f t="shared" ref="D32:G32" si="14">D33</f>
        <v>65743</v>
      </c>
      <c r="E32" s="16">
        <f t="shared" si="14"/>
        <v>90943</v>
      </c>
      <c r="F32" s="16">
        <f t="shared" si="14"/>
        <v>65943</v>
      </c>
      <c r="G32" s="16">
        <f t="shared" si="14"/>
        <v>65943</v>
      </c>
    </row>
    <row r="33" spans="1:7" x14ac:dyDescent="0.25">
      <c r="A33" s="20">
        <v>42</v>
      </c>
      <c r="B33" s="15" t="s">
        <v>14</v>
      </c>
      <c r="C33" s="21">
        <v>82829</v>
      </c>
      <c r="D33" s="21">
        <v>65743</v>
      </c>
      <c r="E33" s="21">
        <v>90943</v>
      </c>
      <c r="F33" s="21">
        <v>65943</v>
      </c>
      <c r="G33" s="21">
        <v>65943</v>
      </c>
    </row>
    <row r="34" spans="1:7" x14ac:dyDescent="0.25">
      <c r="A34" s="14" t="s">
        <v>22</v>
      </c>
      <c r="B34" s="15" t="s">
        <v>23</v>
      </c>
      <c r="C34" s="16">
        <f>C35</f>
        <v>0</v>
      </c>
      <c r="D34" s="16">
        <f t="shared" ref="D34:G34" si="15">D35</f>
        <v>0</v>
      </c>
      <c r="E34" s="16">
        <f t="shared" si="15"/>
        <v>52581</v>
      </c>
      <c r="F34" s="16">
        <f t="shared" si="15"/>
        <v>0</v>
      </c>
      <c r="G34" s="16">
        <f t="shared" si="15"/>
        <v>0</v>
      </c>
    </row>
    <row r="35" spans="1:7" x14ac:dyDescent="0.25">
      <c r="A35" s="17">
        <v>942</v>
      </c>
      <c r="B35" s="15" t="s">
        <v>4</v>
      </c>
      <c r="C35" s="16">
        <f>C36+C42</f>
        <v>0</v>
      </c>
      <c r="D35" s="16">
        <f t="shared" ref="D35:G35" si="16">D36+D42</f>
        <v>0</v>
      </c>
      <c r="E35" s="16">
        <f t="shared" si="16"/>
        <v>52581</v>
      </c>
      <c r="F35" s="16">
        <f t="shared" si="16"/>
        <v>0</v>
      </c>
      <c r="G35" s="16">
        <f t="shared" si="16"/>
        <v>0</v>
      </c>
    </row>
    <row r="36" spans="1:7" x14ac:dyDescent="0.25">
      <c r="A36" s="18">
        <v>51</v>
      </c>
      <c r="B36" s="15" t="s">
        <v>11</v>
      </c>
      <c r="C36" s="16">
        <f>C37+C40</f>
        <v>0</v>
      </c>
      <c r="D36" s="16">
        <f t="shared" ref="D36:G36" si="17">D37+D40</f>
        <v>0</v>
      </c>
      <c r="E36" s="16">
        <f t="shared" si="17"/>
        <v>0</v>
      </c>
      <c r="F36" s="16">
        <f t="shared" si="17"/>
        <v>0</v>
      </c>
      <c r="G36" s="16">
        <f t="shared" si="17"/>
        <v>0</v>
      </c>
    </row>
    <row r="37" spans="1:7" x14ac:dyDescent="0.25">
      <c r="A37" s="19">
        <v>3</v>
      </c>
      <c r="B37" s="15" t="s">
        <v>6</v>
      </c>
      <c r="C37" s="16">
        <f>C38+C39</f>
        <v>0</v>
      </c>
      <c r="D37" s="16">
        <f t="shared" ref="D37:G37" si="18">D38+D39</f>
        <v>0</v>
      </c>
      <c r="E37" s="16">
        <f t="shared" si="18"/>
        <v>0</v>
      </c>
      <c r="F37" s="16">
        <f t="shared" si="18"/>
        <v>0</v>
      </c>
      <c r="G37" s="16">
        <f t="shared" si="18"/>
        <v>0</v>
      </c>
    </row>
    <row r="38" spans="1:7" x14ac:dyDescent="0.25">
      <c r="A38" s="20">
        <v>32</v>
      </c>
      <c r="B38" s="15" t="s">
        <v>8</v>
      </c>
      <c r="C38" s="21"/>
      <c r="D38" s="21"/>
      <c r="E38" s="21"/>
      <c r="F38" s="21"/>
      <c r="G38" s="21"/>
    </row>
    <row r="39" spans="1:7" x14ac:dyDescent="0.25">
      <c r="A39" s="20">
        <v>34</v>
      </c>
      <c r="B39" s="15" t="s">
        <v>16</v>
      </c>
      <c r="C39" s="21"/>
      <c r="D39" s="21"/>
      <c r="E39" s="21"/>
      <c r="F39" s="21"/>
      <c r="G39" s="21"/>
    </row>
    <row r="40" spans="1:7" x14ac:dyDescent="0.25">
      <c r="A40" s="19">
        <v>4</v>
      </c>
      <c r="B40" s="15" t="s">
        <v>13</v>
      </c>
      <c r="C40" s="16">
        <f>C41</f>
        <v>0</v>
      </c>
      <c r="D40" s="16">
        <f t="shared" ref="D40:G40" si="19">D41</f>
        <v>0</v>
      </c>
      <c r="E40" s="16">
        <f t="shared" si="19"/>
        <v>0</v>
      </c>
      <c r="F40" s="16">
        <f t="shared" si="19"/>
        <v>0</v>
      </c>
      <c r="G40" s="16">
        <f t="shared" si="19"/>
        <v>0</v>
      </c>
    </row>
    <row r="41" spans="1:7" x14ac:dyDescent="0.25">
      <c r="A41" s="20">
        <v>42</v>
      </c>
      <c r="B41" s="15" t="s">
        <v>14</v>
      </c>
      <c r="C41" s="21"/>
      <c r="D41" s="21"/>
      <c r="E41" s="21"/>
      <c r="F41" s="21"/>
      <c r="G41" s="21"/>
    </row>
    <row r="42" spans="1:7" x14ac:dyDescent="0.25">
      <c r="A42" s="18">
        <v>52</v>
      </c>
      <c r="B42" s="15" t="s">
        <v>12</v>
      </c>
      <c r="C42" s="16">
        <f>C43+C48</f>
        <v>0</v>
      </c>
      <c r="D42" s="16">
        <f t="shared" ref="D42:G42" si="20">D43+D48</f>
        <v>0</v>
      </c>
      <c r="E42" s="16">
        <f t="shared" si="20"/>
        <v>52581</v>
      </c>
      <c r="F42" s="16">
        <f t="shared" si="20"/>
        <v>0</v>
      </c>
      <c r="G42" s="16">
        <f t="shared" si="20"/>
        <v>0</v>
      </c>
    </row>
    <row r="43" spans="1:7" x14ac:dyDescent="0.25">
      <c r="A43" s="19">
        <v>3</v>
      </c>
      <c r="B43" s="15" t="s">
        <v>6</v>
      </c>
      <c r="C43" s="16">
        <f>SUM(C44:C47)</f>
        <v>0</v>
      </c>
      <c r="D43" s="16">
        <f t="shared" ref="D43:G43" si="21">SUM(D44:D47)</f>
        <v>0</v>
      </c>
      <c r="E43" s="16">
        <f t="shared" si="21"/>
        <v>52581</v>
      </c>
      <c r="F43" s="16">
        <f t="shared" si="21"/>
        <v>0</v>
      </c>
      <c r="G43" s="16">
        <f t="shared" si="21"/>
        <v>0</v>
      </c>
    </row>
    <row r="44" spans="1:7" x14ac:dyDescent="0.25">
      <c r="A44" s="20">
        <v>31</v>
      </c>
      <c r="B44" s="15" t="s">
        <v>7</v>
      </c>
      <c r="C44" s="21"/>
      <c r="D44" s="21"/>
      <c r="E44" s="21"/>
      <c r="F44" s="21"/>
      <c r="G44" s="21"/>
    </row>
    <row r="45" spans="1:7" x14ac:dyDescent="0.25">
      <c r="A45" s="20">
        <v>32</v>
      </c>
      <c r="B45" s="15" t="s">
        <v>8</v>
      </c>
      <c r="C45" s="21"/>
      <c r="D45" s="21"/>
      <c r="E45" s="21">
        <v>52581</v>
      </c>
      <c r="F45" s="21"/>
      <c r="G45" s="21"/>
    </row>
    <row r="46" spans="1:7" x14ac:dyDescent="0.25">
      <c r="A46" s="20">
        <v>34</v>
      </c>
      <c r="B46" s="15" t="s">
        <v>16</v>
      </c>
      <c r="C46" s="21"/>
      <c r="D46" s="21"/>
      <c r="E46" s="21"/>
      <c r="F46" s="21"/>
      <c r="G46" s="21"/>
    </row>
    <row r="47" spans="1:7" x14ac:dyDescent="0.25">
      <c r="A47" s="20">
        <v>36</v>
      </c>
      <c r="B47" s="15" t="s">
        <v>31</v>
      </c>
      <c r="C47" s="21"/>
      <c r="D47" s="21"/>
      <c r="E47" s="21"/>
      <c r="F47" s="21"/>
      <c r="G47" s="21"/>
    </row>
    <row r="48" spans="1:7" x14ac:dyDescent="0.25">
      <c r="A48" s="19">
        <v>4</v>
      </c>
      <c r="B48" s="15" t="s">
        <v>13</v>
      </c>
      <c r="C48" s="16">
        <f>C49</f>
        <v>0</v>
      </c>
      <c r="D48" s="16">
        <f t="shared" ref="D48:G48" si="22">D49</f>
        <v>0</v>
      </c>
      <c r="E48" s="16">
        <f t="shared" si="22"/>
        <v>0</v>
      </c>
      <c r="F48" s="16">
        <f t="shared" si="22"/>
        <v>0</v>
      </c>
      <c r="G48" s="16">
        <f t="shared" si="22"/>
        <v>0</v>
      </c>
    </row>
    <row r="49" spans="1:7" x14ac:dyDescent="0.25">
      <c r="A49" s="20">
        <v>42</v>
      </c>
      <c r="B49" s="15" t="s">
        <v>14</v>
      </c>
      <c r="C49" s="21"/>
      <c r="D49" s="21"/>
      <c r="E49" s="21"/>
      <c r="F49" s="21"/>
      <c r="G49" s="21"/>
    </row>
    <row r="50" spans="1:7" x14ac:dyDescent="0.25">
      <c r="A50" s="14" t="s">
        <v>24</v>
      </c>
      <c r="B50" s="15" t="s">
        <v>25</v>
      </c>
      <c r="C50" s="16">
        <f>C51</f>
        <v>1470915</v>
      </c>
      <c r="D50" s="16">
        <f t="shared" ref="D50:G50" si="23">D51</f>
        <v>1398414</v>
      </c>
      <c r="E50" s="16">
        <f t="shared" si="23"/>
        <v>1043750</v>
      </c>
      <c r="F50" s="16">
        <f t="shared" si="23"/>
        <v>800374</v>
      </c>
      <c r="G50" s="16">
        <f t="shared" si="23"/>
        <v>745359</v>
      </c>
    </row>
    <row r="51" spans="1:7" x14ac:dyDescent="0.25">
      <c r="A51" s="17">
        <v>942</v>
      </c>
      <c r="B51" s="15" t="s">
        <v>4</v>
      </c>
      <c r="C51" s="16">
        <f>C52+C60++C69+C80+C87</f>
        <v>1470915</v>
      </c>
      <c r="D51" s="16">
        <f>D52+D60++D69+D80+D87</f>
        <v>1398414</v>
      </c>
      <c r="E51" s="16">
        <f>E52+E60++E69+E80+E87</f>
        <v>1043750</v>
      </c>
      <c r="F51" s="16">
        <f>F52+F60++F69+F80+F87</f>
        <v>800374</v>
      </c>
      <c r="G51" s="16">
        <f>G52+G60++G69+G80+G87</f>
        <v>745359</v>
      </c>
    </row>
    <row r="52" spans="1:7" x14ac:dyDescent="0.25">
      <c r="A52" s="18">
        <v>31</v>
      </c>
      <c r="B52" s="15" t="s">
        <v>15</v>
      </c>
      <c r="C52" s="16">
        <f>C53+C58</f>
        <v>147911</v>
      </c>
      <c r="D52" s="16">
        <f t="shared" ref="D52:G52" si="24">D53+D58</f>
        <v>222443</v>
      </c>
      <c r="E52" s="16">
        <f t="shared" si="24"/>
        <v>343138</v>
      </c>
      <c r="F52" s="16">
        <f t="shared" si="24"/>
        <v>186693</v>
      </c>
      <c r="G52" s="16">
        <f t="shared" si="24"/>
        <v>138809</v>
      </c>
    </row>
    <row r="53" spans="1:7" x14ac:dyDescent="0.25">
      <c r="A53" s="19">
        <v>3</v>
      </c>
      <c r="B53" s="15" t="s">
        <v>6</v>
      </c>
      <c r="C53" s="16">
        <f>SUM(C54:C57)</f>
        <v>143451</v>
      </c>
      <c r="D53" s="16">
        <f t="shared" ref="D53:G53" si="25">SUM(D54:D57)</f>
        <v>219125</v>
      </c>
      <c r="E53" s="16">
        <f t="shared" si="25"/>
        <v>329336</v>
      </c>
      <c r="F53" s="16">
        <f t="shared" si="25"/>
        <v>172891</v>
      </c>
      <c r="G53" s="16">
        <f t="shared" si="25"/>
        <v>125007</v>
      </c>
    </row>
    <row r="54" spans="1:7" x14ac:dyDescent="0.25">
      <c r="A54" s="20">
        <v>31</v>
      </c>
      <c r="B54" s="15" t="s">
        <v>7</v>
      </c>
      <c r="C54" s="21">
        <v>4833</v>
      </c>
      <c r="D54" s="21">
        <v>19908</v>
      </c>
      <c r="E54" s="21">
        <v>133782</v>
      </c>
      <c r="F54" s="21">
        <v>56830</v>
      </c>
      <c r="G54" s="21">
        <v>27000</v>
      </c>
    </row>
    <row r="55" spans="1:7" x14ac:dyDescent="0.25">
      <c r="A55" s="20">
        <v>32</v>
      </c>
      <c r="B55" s="15" t="s">
        <v>8</v>
      </c>
      <c r="C55" s="21">
        <v>133712</v>
      </c>
      <c r="D55" s="21">
        <v>196032</v>
      </c>
      <c r="E55" s="21">
        <v>191274</v>
      </c>
      <c r="F55" s="21">
        <v>111781</v>
      </c>
      <c r="G55" s="21">
        <v>93727</v>
      </c>
    </row>
    <row r="56" spans="1:7" x14ac:dyDescent="0.25">
      <c r="A56" s="20">
        <v>34</v>
      </c>
      <c r="B56" s="15" t="s">
        <v>16</v>
      </c>
      <c r="C56" s="21">
        <v>4906</v>
      </c>
      <c r="D56" s="21">
        <v>3185</v>
      </c>
      <c r="E56" s="21">
        <v>4280</v>
      </c>
      <c r="F56" s="21">
        <v>4280</v>
      </c>
      <c r="G56" s="21">
        <v>4280</v>
      </c>
    </row>
    <row r="57" spans="1:7" x14ac:dyDescent="0.25">
      <c r="A57" s="20">
        <v>38</v>
      </c>
      <c r="B57" s="15" t="s">
        <v>35</v>
      </c>
      <c r="C57" s="21"/>
      <c r="D57" s="21"/>
      <c r="E57" s="21"/>
      <c r="F57" s="21"/>
      <c r="G57" s="21"/>
    </row>
    <row r="58" spans="1:7" x14ac:dyDescent="0.25">
      <c r="A58" s="19">
        <v>4</v>
      </c>
      <c r="B58" s="15" t="s">
        <v>13</v>
      </c>
      <c r="C58" s="16">
        <f>C59</f>
        <v>4460</v>
      </c>
      <c r="D58" s="16">
        <f t="shared" ref="D58:G58" si="26">D59</f>
        <v>3318</v>
      </c>
      <c r="E58" s="16">
        <f t="shared" si="26"/>
        <v>13802</v>
      </c>
      <c r="F58" s="16">
        <f t="shared" si="26"/>
        <v>13802</v>
      </c>
      <c r="G58" s="16">
        <f t="shared" si="26"/>
        <v>13802</v>
      </c>
    </row>
    <row r="59" spans="1:7" x14ac:dyDescent="0.25">
      <c r="A59" s="20">
        <v>42</v>
      </c>
      <c r="B59" s="15" t="s">
        <v>14</v>
      </c>
      <c r="C59" s="21">
        <v>4460</v>
      </c>
      <c r="D59" s="21">
        <v>3318</v>
      </c>
      <c r="E59" s="21">
        <v>13802</v>
      </c>
      <c r="F59" s="21">
        <v>13802</v>
      </c>
      <c r="G59" s="21">
        <v>13802</v>
      </c>
    </row>
    <row r="60" spans="1:7" x14ac:dyDescent="0.25">
      <c r="A60" s="18">
        <v>43</v>
      </c>
      <c r="B60" s="15" t="s">
        <v>19</v>
      </c>
      <c r="C60" s="16">
        <f>C61+C66+C78</f>
        <v>307866</v>
      </c>
      <c r="D60" s="16">
        <f t="shared" ref="D60:G60" si="27">D61+D66</f>
        <v>554189</v>
      </c>
      <c r="E60" s="16">
        <f t="shared" si="27"/>
        <v>340225</v>
      </c>
      <c r="F60" s="16">
        <f t="shared" si="27"/>
        <v>294225</v>
      </c>
      <c r="G60" s="16">
        <f t="shared" si="27"/>
        <v>294225</v>
      </c>
    </row>
    <row r="61" spans="1:7" x14ac:dyDescent="0.25">
      <c r="A61" s="19">
        <v>3</v>
      </c>
      <c r="B61" s="15" t="s">
        <v>6</v>
      </c>
      <c r="C61" s="16">
        <f>SUM(C62:C65)</f>
        <v>262846</v>
      </c>
      <c r="D61" s="16">
        <f t="shared" ref="D61:G61" si="28">SUM(D62:D65)</f>
        <v>484837</v>
      </c>
      <c r="E61" s="16">
        <f t="shared" si="28"/>
        <v>252960</v>
      </c>
      <c r="F61" s="16">
        <f t="shared" si="28"/>
        <v>229960</v>
      </c>
      <c r="G61" s="16">
        <f t="shared" si="28"/>
        <v>229960</v>
      </c>
    </row>
    <row r="62" spans="1:7" x14ac:dyDescent="0.25">
      <c r="A62" s="20">
        <v>31</v>
      </c>
      <c r="B62" s="15" t="s">
        <v>7</v>
      </c>
      <c r="C62" s="21">
        <v>3895</v>
      </c>
      <c r="D62" s="21">
        <v>6636</v>
      </c>
      <c r="E62" s="21"/>
      <c r="F62" s="21"/>
      <c r="G62" s="21"/>
    </row>
    <row r="63" spans="1:7" x14ac:dyDescent="0.25">
      <c r="A63" s="20">
        <v>32</v>
      </c>
      <c r="B63" s="15" t="s">
        <v>8</v>
      </c>
      <c r="C63" s="21">
        <v>256902</v>
      </c>
      <c r="D63" s="21">
        <v>472229</v>
      </c>
      <c r="E63" s="21">
        <v>252104</v>
      </c>
      <c r="F63" s="21">
        <v>229104</v>
      </c>
      <c r="G63" s="21">
        <v>229104</v>
      </c>
    </row>
    <row r="64" spans="1:7" x14ac:dyDescent="0.25">
      <c r="A64" s="20">
        <v>34</v>
      </c>
      <c r="B64" s="15" t="s">
        <v>16</v>
      </c>
      <c r="C64" s="21"/>
      <c r="D64" s="21">
        <v>4645</v>
      </c>
      <c r="E64" s="21">
        <v>856</v>
      </c>
      <c r="F64" s="21">
        <v>856</v>
      </c>
      <c r="G64" s="21">
        <v>856</v>
      </c>
    </row>
    <row r="65" spans="1:7" x14ac:dyDescent="0.25">
      <c r="A65" s="20">
        <v>37</v>
      </c>
      <c r="B65" s="15" t="s">
        <v>17</v>
      </c>
      <c r="C65" s="21">
        <v>2049</v>
      </c>
      <c r="D65" s="21">
        <v>1327</v>
      </c>
      <c r="E65" s="21"/>
      <c r="F65" s="21"/>
      <c r="G65" s="21"/>
    </row>
    <row r="66" spans="1:7" x14ac:dyDescent="0.25">
      <c r="A66" s="19">
        <v>4</v>
      </c>
      <c r="B66" s="15" t="s">
        <v>13</v>
      </c>
      <c r="C66" s="16">
        <f>SUM(C67:C68)</f>
        <v>45020</v>
      </c>
      <c r="D66" s="16">
        <f t="shared" ref="D66:G66" si="29">SUM(D67:D68)</f>
        <v>69352</v>
      </c>
      <c r="E66" s="16">
        <f t="shared" si="29"/>
        <v>87265</v>
      </c>
      <c r="F66" s="16">
        <f t="shared" si="29"/>
        <v>64265</v>
      </c>
      <c r="G66" s="16">
        <f t="shared" si="29"/>
        <v>64265</v>
      </c>
    </row>
    <row r="67" spans="1:7" x14ac:dyDescent="0.25">
      <c r="A67" s="20">
        <v>41</v>
      </c>
      <c r="B67" s="15" t="s">
        <v>18</v>
      </c>
      <c r="C67" s="21"/>
      <c r="D67" s="21"/>
      <c r="E67" s="21">
        <v>1713</v>
      </c>
      <c r="F67" s="21">
        <v>1713</v>
      </c>
      <c r="G67" s="21">
        <v>1713</v>
      </c>
    </row>
    <row r="68" spans="1:7" x14ac:dyDescent="0.25">
      <c r="A68" s="20">
        <v>42</v>
      </c>
      <c r="B68" s="15" t="s">
        <v>14</v>
      </c>
      <c r="C68" s="21">
        <v>45020</v>
      </c>
      <c r="D68" s="21">
        <v>69352</v>
      </c>
      <c r="E68" s="21">
        <v>85552</v>
      </c>
      <c r="F68" s="21">
        <v>62552</v>
      </c>
      <c r="G68" s="21">
        <v>62552</v>
      </c>
    </row>
    <row r="69" spans="1:7" x14ac:dyDescent="0.25">
      <c r="A69" s="18">
        <v>52</v>
      </c>
      <c r="B69" s="15" t="s">
        <v>12</v>
      </c>
      <c r="C69" s="16">
        <f>C70</f>
        <v>1011172</v>
      </c>
      <c r="D69" s="16">
        <f>D70+D75</f>
        <v>617509</v>
      </c>
      <c r="E69" s="16">
        <f>E70+E75</f>
        <v>360052</v>
      </c>
      <c r="F69" s="16">
        <f>F70+F75</f>
        <v>319121</v>
      </c>
      <c r="G69" s="16">
        <f>G70+G75</f>
        <v>311990</v>
      </c>
    </row>
    <row r="70" spans="1:7" x14ac:dyDescent="0.25">
      <c r="A70" s="19">
        <v>3</v>
      </c>
      <c r="B70" s="15" t="s">
        <v>6</v>
      </c>
      <c r="C70" s="16">
        <f>SUM(C71:C74)</f>
        <v>1011172</v>
      </c>
      <c r="D70" s="16">
        <f>SUM(D71:D74)</f>
        <v>610209</v>
      </c>
      <c r="E70" s="16">
        <f>SUM(E71:E74)</f>
        <v>325071</v>
      </c>
      <c r="F70" s="16">
        <f>SUM(F71:F74)</f>
        <v>306490</v>
      </c>
      <c r="G70" s="16">
        <f>SUM(G71:G74)</f>
        <v>306490</v>
      </c>
    </row>
    <row r="71" spans="1:7" x14ac:dyDescent="0.25">
      <c r="A71" s="20">
        <v>31</v>
      </c>
      <c r="B71" s="15" t="s">
        <v>7</v>
      </c>
      <c r="C71" s="21">
        <v>271331</v>
      </c>
      <c r="D71" s="21">
        <v>72898</v>
      </c>
      <c r="E71" s="21"/>
      <c r="F71" s="21"/>
      <c r="G71" s="21"/>
    </row>
    <row r="72" spans="1:7" x14ac:dyDescent="0.25">
      <c r="A72" s="20">
        <v>32</v>
      </c>
      <c r="B72" s="15" t="s">
        <v>8</v>
      </c>
      <c r="C72" s="21">
        <v>449105</v>
      </c>
      <c r="D72" s="21">
        <v>178959</v>
      </c>
      <c r="E72" s="21">
        <v>14500</v>
      </c>
      <c r="F72" s="21">
        <v>14500</v>
      </c>
      <c r="G72" s="21">
        <v>14500</v>
      </c>
    </row>
    <row r="73" spans="1:7" x14ac:dyDescent="0.25">
      <c r="A73" s="20">
        <v>34</v>
      </c>
      <c r="B73" s="15" t="s">
        <v>16</v>
      </c>
      <c r="C73" s="21">
        <v>1213</v>
      </c>
      <c r="D73" s="21"/>
      <c r="E73" s="21"/>
      <c r="F73" s="21"/>
      <c r="G73" s="21"/>
    </row>
    <row r="74" spans="1:7" x14ac:dyDescent="0.25">
      <c r="A74" s="20">
        <v>37</v>
      </c>
      <c r="B74" s="15" t="s">
        <v>17</v>
      </c>
      <c r="C74" s="21">
        <v>289523</v>
      </c>
      <c r="D74" s="21">
        <v>358352</v>
      </c>
      <c r="E74" s="21">
        <v>310571</v>
      </c>
      <c r="F74" s="21">
        <v>291990</v>
      </c>
      <c r="G74" s="21">
        <v>291990</v>
      </c>
    </row>
    <row r="75" spans="1:7" x14ac:dyDescent="0.25">
      <c r="A75" s="19">
        <v>4</v>
      </c>
      <c r="B75" s="15" t="s">
        <v>13</v>
      </c>
      <c r="C75" s="21"/>
      <c r="D75" s="21">
        <v>7300</v>
      </c>
      <c r="E75" s="21">
        <v>34981</v>
      </c>
      <c r="F75" s="21">
        <v>12631</v>
      </c>
      <c r="G75" s="21">
        <v>5500</v>
      </c>
    </row>
    <row r="76" spans="1:7" x14ac:dyDescent="0.25">
      <c r="A76" s="20">
        <v>41</v>
      </c>
      <c r="B76" s="15" t="s">
        <v>18</v>
      </c>
      <c r="C76" s="21"/>
      <c r="D76" s="21"/>
      <c r="E76" s="21"/>
      <c r="F76" s="21"/>
      <c r="G76" s="21"/>
    </row>
    <row r="77" spans="1:7" x14ac:dyDescent="0.25">
      <c r="A77" s="20">
        <v>42</v>
      </c>
      <c r="B77" s="15" t="s">
        <v>14</v>
      </c>
      <c r="C77" s="21">
        <v>46063</v>
      </c>
      <c r="D77" s="21">
        <v>7300</v>
      </c>
      <c r="E77" s="21">
        <v>5500</v>
      </c>
      <c r="F77" s="21">
        <v>5500</v>
      </c>
      <c r="G77" s="21">
        <v>5500</v>
      </c>
    </row>
    <row r="78" spans="1:7" x14ac:dyDescent="0.25">
      <c r="A78" s="19">
        <v>5</v>
      </c>
      <c r="B78" s="15" t="s">
        <v>32</v>
      </c>
      <c r="C78" s="16">
        <f>SUM(C79:C79)</f>
        <v>0</v>
      </c>
      <c r="D78" s="16">
        <f>SUM(D79:D79)</f>
        <v>0</v>
      </c>
      <c r="E78" s="16">
        <f>SUM(E79:E79)</f>
        <v>0</v>
      </c>
      <c r="F78" s="16">
        <f>SUM(F79:F79)</f>
        <v>0</v>
      </c>
      <c r="G78" s="16">
        <f>SUM(G79:G79)</f>
        <v>0</v>
      </c>
    </row>
    <row r="79" spans="1:7" x14ac:dyDescent="0.25">
      <c r="A79" s="20">
        <v>51</v>
      </c>
      <c r="B79" s="15" t="s">
        <v>33</v>
      </c>
      <c r="C79" s="21"/>
      <c r="D79" s="21">
        <v>0</v>
      </c>
      <c r="E79" s="21"/>
      <c r="F79" s="21"/>
      <c r="G79" s="21"/>
    </row>
    <row r="80" spans="1:7" x14ac:dyDescent="0.25">
      <c r="A80" s="18">
        <v>6</v>
      </c>
      <c r="B80" s="15" t="s">
        <v>42</v>
      </c>
      <c r="C80" s="16">
        <f>C81+C85</f>
        <v>3082</v>
      </c>
      <c r="D80" s="16">
        <f t="shared" ref="D80:G80" si="30">D81+D85</f>
        <v>3981</v>
      </c>
      <c r="E80" s="16">
        <f t="shared" si="30"/>
        <v>0</v>
      </c>
      <c r="F80" s="16">
        <f t="shared" si="30"/>
        <v>0</v>
      </c>
      <c r="G80" s="16">
        <f t="shared" si="30"/>
        <v>0</v>
      </c>
    </row>
    <row r="81" spans="1:7" x14ac:dyDescent="0.25">
      <c r="A81" s="19">
        <v>3</v>
      </c>
      <c r="B81" s="15" t="s">
        <v>6</v>
      </c>
      <c r="C81" s="16">
        <f>SUM(C82:C84)</f>
        <v>2932</v>
      </c>
      <c r="D81" s="16">
        <f>SUM(D82:D84)</f>
        <v>1327</v>
      </c>
      <c r="E81" s="16">
        <f>SUM(E82:E84)</f>
        <v>0</v>
      </c>
      <c r="F81" s="16">
        <f>SUM(F82:F84)</f>
        <v>0</v>
      </c>
      <c r="G81" s="16">
        <f>SUM(G82:G84)</f>
        <v>0</v>
      </c>
    </row>
    <row r="82" spans="1:7" x14ac:dyDescent="0.25">
      <c r="A82" s="20">
        <v>32</v>
      </c>
      <c r="B82" s="15" t="s">
        <v>8</v>
      </c>
      <c r="C82" s="21">
        <v>2932</v>
      </c>
      <c r="D82" s="21">
        <v>1327</v>
      </c>
      <c r="E82" s="21"/>
      <c r="F82" s="21"/>
      <c r="G82" s="21"/>
    </row>
    <row r="83" spans="1:7" x14ac:dyDescent="0.25">
      <c r="A83" s="20">
        <v>34</v>
      </c>
      <c r="B83" s="15" t="s">
        <v>16</v>
      </c>
      <c r="C83" s="21"/>
      <c r="D83" s="21"/>
      <c r="E83" s="21"/>
      <c r="F83" s="21"/>
      <c r="G83" s="21"/>
    </row>
    <row r="84" spans="1:7" x14ac:dyDescent="0.25">
      <c r="A84" s="20">
        <v>38</v>
      </c>
      <c r="B84" s="15" t="s">
        <v>35</v>
      </c>
      <c r="C84" s="21"/>
      <c r="D84" s="21"/>
      <c r="E84" s="21"/>
      <c r="F84" s="21"/>
      <c r="G84" s="21"/>
    </row>
    <row r="85" spans="1:7" x14ac:dyDescent="0.25">
      <c r="A85" s="19">
        <v>4</v>
      </c>
      <c r="B85" s="15" t="s">
        <v>13</v>
      </c>
      <c r="C85" s="16">
        <f>SUM(C86:C86)</f>
        <v>150</v>
      </c>
      <c r="D85" s="16">
        <f>SUM(D86:D86)</f>
        <v>2654</v>
      </c>
      <c r="E85" s="16">
        <f>SUM(E86:E86)</f>
        <v>0</v>
      </c>
      <c r="F85" s="16">
        <f>SUM(F86:F86)</f>
        <v>0</v>
      </c>
      <c r="G85" s="16">
        <f>SUM(G86:G86)</f>
        <v>0</v>
      </c>
    </row>
    <row r="86" spans="1:7" x14ac:dyDescent="0.25">
      <c r="A86" s="20">
        <v>42</v>
      </c>
      <c r="B86" s="15" t="s">
        <v>14</v>
      </c>
      <c r="C86" s="21">
        <v>150</v>
      </c>
      <c r="D86" s="21">
        <v>2654</v>
      </c>
      <c r="E86" s="21"/>
      <c r="F86" s="21"/>
      <c r="G86" s="21"/>
    </row>
    <row r="87" spans="1:7" x14ac:dyDescent="0.25">
      <c r="A87" s="18">
        <v>7</v>
      </c>
      <c r="B87" s="15" t="s">
        <v>34</v>
      </c>
      <c r="C87" s="16">
        <f>C88</f>
        <v>884</v>
      </c>
      <c r="D87" s="16">
        <f>D88</f>
        <v>292</v>
      </c>
      <c r="E87" s="16">
        <f t="shared" ref="E87:G87" si="31">E88</f>
        <v>335</v>
      </c>
      <c r="F87" s="16">
        <f t="shared" si="31"/>
        <v>335</v>
      </c>
      <c r="G87" s="16">
        <f t="shared" si="31"/>
        <v>335</v>
      </c>
    </row>
    <row r="88" spans="1:7" x14ac:dyDescent="0.25">
      <c r="A88" s="19">
        <v>4</v>
      </c>
      <c r="B88" s="15" t="s">
        <v>13</v>
      </c>
      <c r="C88" s="16">
        <f>SUM(C89:C89)</f>
        <v>884</v>
      </c>
      <c r="D88" s="16">
        <f>SUM(D89:D89)</f>
        <v>292</v>
      </c>
      <c r="E88" s="16">
        <f>SUM(E89:E89)</f>
        <v>335</v>
      </c>
      <c r="F88" s="16">
        <f>SUM(F89:F89)</f>
        <v>335</v>
      </c>
      <c r="G88" s="16">
        <f>SUM(G89:G89)</f>
        <v>335</v>
      </c>
    </row>
    <row r="89" spans="1:7" x14ac:dyDescent="0.25">
      <c r="A89" s="20">
        <v>42</v>
      </c>
      <c r="B89" s="15" t="s">
        <v>14</v>
      </c>
      <c r="C89" s="21">
        <v>884</v>
      </c>
      <c r="D89" s="21">
        <v>292</v>
      </c>
      <c r="E89" s="21">
        <v>335</v>
      </c>
      <c r="F89" s="21">
        <v>335</v>
      </c>
      <c r="G89" s="21">
        <v>335</v>
      </c>
    </row>
    <row r="90" spans="1:7" x14ac:dyDescent="0.25">
      <c r="A90" s="30" t="s">
        <v>26</v>
      </c>
      <c r="B90" s="31" t="s">
        <v>27</v>
      </c>
      <c r="C90" s="16">
        <f>C91</f>
        <v>0</v>
      </c>
      <c r="D90" s="16">
        <f t="shared" ref="D90" si="32">D91</f>
        <v>0</v>
      </c>
      <c r="E90" s="16">
        <f>E93+E95</f>
        <v>0</v>
      </c>
      <c r="F90" s="16">
        <f>F93+F95</f>
        <v>0</v>
      </c>
      <c r="G90" s="16">
        <f>G93+G95</f>
        <v>0</v>
      </c>
    </row>
    <row r="91" spans="1:7" x14ac:dyDescent="0.25">
      <c r="A91" s="32">
        <v>942</v>
      </c>
      <c r="B91" s="31" t="s">
        <v>4</v>
      </c>
      <c r="C91" s="16">
        <f>C92</f>
        <v>0</v>
      </c>
      <c r="D91" s="16">
        <f t="shared" ref="D91:G91" si="33">D92</f>
        <v>0</v>
      </c>
      <c r="E91" s="16">
        <f t="shared" si="33"/>
        <v>0</v>
      </c>
      <c r="F91" s="16">
        <f t="shared" si="33"/>
        <v>0</v>
      </c>
      <c r="G91" s="16">
        <f t="shared" si="33"/>
        <v>0</v>
      </c>
    </row>
    <row r="92" spans="1:7" x14ac:dyDescent="0.25">
      <c r="A92" s="33">
        <v>52</v>
      </c>
      <c r="B92" s="31" t="s">
        <v>12</v>
      </c>
      <c r="C92" s="16">
        <f>C93</f>
        <v>0</v>
      </c>
      <c r="D92" s="16">
        <f t="shared" ref="D92:G92" si="34">D93</f>
        <v>0</v>
      </c>
      <c r="E92" s="16">
        <f t="shared" si="34"/>
        <v>0</v>
      </c>
      <c r="F92" s="16">
        <f t="shared" si="34"/>
        <v>0</v>
      </c>
      <c r="G92" s="16">
        <f t="shared" si="34"/>
        <v>0</v>
      </c>
    </row>
    <row r="93" spans="1:7" x14ac:dyDescent="0.25">
      <c r="A93" s="34">
        <v>3</v>
      </c>
      <c r="B93" s="31" t="s">
        <v>6</v>
      </c>
      <c r="C93" s="16">
        <f>C94</f>
        <v>0</v>
      </c>
      <c r="D93" s="16">
        <f t="shared" ref="D93:G93" si="35">D94</f>
        <v>0</v>
      </c>
      <c r="E93" s="16">
        <f t="shared" si="35"/>
        <v>0</v>
      </c>
      <c r="F93" s="16">
        <f t="shared" si="35"/>
        <v>0</v>
      </c>
      <c r="G93" s="16">
        <f t="shared" si="35"/>
        <v>0</v>
      </c>
    </row>
    <row r="94" spans="1:7" x14ac:dyDescent="0.25">
      <c r="A94" s="35">
        <v>32</v>
      </c>
      <c r="B94" s="31" t="s">
        <v>8</v>
      </c>
      <c r="C94" s="21"/>
      <c r="D94" s="21"/>
      <c r="E94" s="21"/>
      <c r="F94" s="21"/>
      <c r="G94" s="21"/>
    </row>
    <row r="95" spans="1:7" x14ac:dyDescent="0.25">
      <c r="A95" s="19">
        <v>4</v>
      </c>
      <c r="B95" s="15" t="s">
        <v>13</v>
      </c>
      <c r="C95" s="21"/>
      <c r="D95" s="21"/>
      <c r="E95" s="21"/>
      <c r="F95" s="21"/>
      <c r="G95" s="21"/>
    </row>
    <row r="96" spans="1:7" x14ac:dyDescent="0.25">
      <c r="A96" s="20">
        <v>42</v>
      </c>
      <c r="B96" s="15" t="s">
        <v>14</v>
      </c>
      <c r="C96" s="21"/>
      <c r="D96" s="21"/>
      <c r="E96" s="21"/>
      <c r="F96" s="21"/>
      <c r="G96" s="21"/>
    </row>
    <row r="97" spans="1:7" x14ac:dyDescent="0.25">
      <c r="A97" s="30" t="s">
        <v>29</v>
      </c>
      <c r="B97" s="31" t="s">
        <v>30</v>
      </c>
      <c r="C97" s="16">
        <f>C98</f>
        <v>0</v>
      </c>
      <c r="D97" s="16">
        <f t="shared" ref="D97:G97" si="36">D98</f>
        <v>0</v>
      </c>
      <c r="E97" s="16">
        <f t="shared" si="36"/>
        <v>0</v>
      </c>
      <c r="F97" s="16">
        <f t="shared" si="36"/>
        <v>0</v>
      </c>
      <c r="G97" s="16">
        <f t="shared" si="36"/>
        <v>0</v>
      </c>
    </row>
    <row r="98" spans="1:7" x14ac:dyDescent="0.25">
      <c r="A98" s="32">
        <v>150</v>
      </c>
      <c r="B98" s="31" t="s">
        <v>28</v>
      </c>
      <c r="C98" s="16">
        <f>C99</f>
        <v>0</v>
      </c>
      <c r="D98" s="16">
        <f t="shared" ref="D98:G99" si="37">D99</f>
        <v>0</v>
      </c>
      <c r="E98" s="16">
        <f t="shared" si="37"/>
        <v>0</v>
      </c>
      <c r="F98" s="16">
        <f t="shared" si="37"/>
        <v>0</v>
      </c>
      <c r="G98" s="16">
        <f t="shared" si="37"/>
        <v>0</v>
      </c>
    </row>
    <row r="99" spans="1:7" x14ac:dyDescent="0.25">
      <c r="A99" s="33">
        <v>52</v>
      </c>
      <c r="B99" s="31" t="s">
        <v>12</v>
      </c>
      <c r="C99" s="16">
        <f>C100</f>
        <v>0</v>
      </c>
      <c r="D99" s="16">
        <f t="shared" si="37"/>
        <v>0</v>
      </c>
      <c r="E99" s="16">
        <f t="shared" si="37"/>
        <v>0</v>
      </c>
      <c r="F99" s="16">
        <f t="shared" si="37"/>
        <v>0</v>
      </c>
      <c r="G99" s="16">
        <f t="shared" si="37"/>
        <v>0</v>
      </c>
    </row>
    <row r="100" spans="1:7" x14ac:dyDescent="0.25">
      <c r="A100" s="34">
        <v>3</v>
      </c>
      <c r="B100" s="31" t="s">
        <v>6</v>
      </c>
      <c r="C100" s="16">
        <f>SUM(C101:C102)</f>
        <v>0</v>
      </c>
      <c r="D100" s="16">
        <f t="shared" ref="D100:G100" si="38">SUM(D101:D102)</f>
        <v>0</v>
      </c>
      <c r="E100" s="16">
        <f t="shared" si="38"/>
        <v>0</v>
      </c>
      <c r="F100" s="16">
        <f t="shared" si="38"/>
        <v>0</v>
      </c>
      <c r="G100" s="16">
        <f t="shared" si="38"/>
        <v>0</v>
      </c>
    </row>
    <row r="101" spans="1:7" x14ac:dyDescent="0.25">
      <c r="A101" s="35">
        <v>31</v>
      </c>
      <c r="B101" s="31" t="s">
        <v>7</v>
      </c>
      <c r="C101" s="21"/>
      <c r="D101" s="21"/>
      <c r="E101" s="21"/>
      <c r="F101" s="21"/>
      <c r="G101" s="21"/>
    </row>
    <row r="102" spans="1:7" x14ac:dyDescent="0.25">
      <c r="A102" s="35">
        <v>32</v>
      </c>
      <c r="B102" s="31" t="s">
        <v>8</v>
      </c>
      <c r="C102" s="21"/>
      <c r="D102" s="21"/>
      <c r="E102" s="21"/>
      <c r="F102" s="21"/>
      <c r="G102" s="21"/>
    </row>
    <row r="103" spans="1:7" x14ac:dyDescent="0.25">
      <c r="A103" s="36" t="s">
        <v>45</v>
      </c>
      <c r="B103" s="37" t="s">
        <v>46</v>
      </c>
      <c r="C103" s="16">
        <f>C104+C107</f>
        <v>239068</v>
      </c>
      <c r="D103" s="16">
        <f t="shared" ref="D103:G105" si="39">D104</f>
        <v>0</v>
      </c>
      <c r="E103" s="16">
        <f t="shared" si="39"/>
        <v>0</v>
      </c>
      <c r="F103" s="16">
        <f t="shared" si="39"/>
        <v>0</v>
      </c>
      <c r="G103" s="16">
        <f t="shared" si="39"/>
        <v>0</v>
      </c>
    </row>
    <row r="104" spans="1:7" x14ac:dyDescent="0.25">
      <c r="A104" s="34">
        <v>3</v>
      </c>
      <c r="B104" s="31" t="s">
        <v>6</v>
      </c>
      <c r="C104" s="16">
        <f>C105</f>
        <v>54782</v>
      </c>
      <c r="D104" s="16">
        <f t="shared" si="39"/>
        <v>0</v>
      </c>
      <c r="E104" s="16">
        <f t="shared" si="39"/>
        <v>0</v>
      </c>
      <c r="F104" s="16">
        <f t="shared" si="39"/>
        <v>0</v>
      </c>
      <c r="G104" s="16">
        <f t="shared" si="39"/>
        <v>0</v>
      </c>
    </row>
    <row r="105" spans="1:7" x14ac:dyDescent="0.25">
      <c r="A105" s="35">
        <v>31</v>
      </c>
      <c r="B105" s="31" t="s">
        <v>7</v>
      </c>
      <c r="C105" s="16">
        <v>54782</v>
      </c>
      <c r="D105" s="16">
        <f t="shared" si="39"/>
        <v>0</v>
      </c>
      <c r="E105" s="16">
        <f t="shared" si="39"/>
        <v>0</v>
      </c>
      <c r="F105" s="16">
        <f t="shared" si="39"/>
        <v>0</v>
      </c>
      <c r="G105" s="16">
        <f t="shared" si="39"/>
        <v>0</v>
      </c>
    </row>
    <row r="106" spans="1:7" x14ac:dyDescent="0.25">
      <c r="A106" s="35">
        <v>32</v>
      </c>
      <c r="B106" s="31" t="s">
        <v>8</v>
      </c>
      <c r="C106" s="16">
        <f>SUM(C107:C108)</f>
        <v>368572</v>
      </c>
      <c r="D106" s="16">
        <f t="shared" ref="D106:G106" si="40">SUM(D107:D108)</f>
        <v>0</v>
      </c>
      <c r="E106" s="16">
        <f t="shared" si="40"/>
        <v>0</v>
      </c>
      <c r="F106" s="16">
        <f t="shared" si="40"/>
        <v>0</v>
      </c>
      <c r="G106" s="16">
        <f t="shared" si="40"/>
        <v>0</v>
      </c>
    </row>
    <row r="107" spans="1:7" x14ac:dyDescent="0.25">
      <c r="A107" s="19">
        <v>4</v>
      </c>
      <c r="B107" s="15" t="s">
        <v>13</v>
      </c>
      <c r="C107" s="16">
        <f t="shared" ref="C107:G107" si="41">SUM(C108:C109)</f>
        <v>184286</v>
      </c>
      <c r="D107" s="16">
        <f t="shared" si="41"/>
        <v>0</v>
      </c>
      <c r="E107" s="16">
        <f t="shared" si="41"/>
        <v>0</v>
      </c>
      <c r="F107" s="16">
        <f t="shared" si="41"/>
        <v>0</v>
      </c>
      <c r="G107" s="16">
        <f t="shared" si="41"/>
        <v>0</v>
      </c>
    </row>
    <row r="108" spans="1:7" x14ac:dyDescent="0.25">
      <c r="A108" s="20">
        <v>42</v>
      </c>
      <c r="B108" s="15" t="s">
        <v>14</v>
      </c>
      <c r="C108" s="16">
        <v>184286</v>
      </c>
      <c r="D108" s="16">
        <f t="shared" ref="D108:G108" si="42">SUM(D109:D110)</f>
        <v>0</v>
      </c>
      <c r="E108" s="16">
        <f t="shared" si="42"/>
        <v>0</v>
      </c>
      <c r="F108" s="16">
        <f t="shared" si="42"/>
        <v>0</v>
      </c>
      <c r="G108" s="16">
        <f t="shared" si="42"/>
        <v>0</v>
      </c>
    </row>
  </sheetData>
  <mergeCells count="1">
    <mergeCell ref="A3:G3"/>
  </mergeCells>
  <dataValidations count="1">
    <dataValidation type="list" allowBlank="1" showInputMessage="1" showErrorMessage="1" errorTitle="GREŠKA" error="U ovo polje je dozvoljen unos samo brojčanih vrijednosti (bez decimala!)" prompt="Molimo odaberite vrijednost iz padajućeg izbornika!" sqref="A103">
      <formula1>$AA$6:$AA$463</formula1>
    </dataValidation>
  </dataValidation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maric</dc:creator>
  <cp:lastModifiedBy>bmaja</cp:lastModifiedBy>
  <cp:lastPrinted>2023-12-13T08:42:55Z</cp:lastPrinted>
  <dcterms:created xsi:type="dcterms:W3CDTF">2022-09-27T11:53:02Z</dcterms:created>
  <dcterms:modified xsi:type="dcterms:W3CDTF">2023-12-13T09:33:35Z</dcterms:modified>
</cp:coreProperties>
</file>