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maja\Desktop\JAVNA NABAVA\2019\krovište\"/>
    </mc:Choice>
  </mc:AlternateContent>
  <bookViews>
    <workbookView xWindow="0" yWindow="0" windowWidth="28800" windowHeight="12300"/>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3" i="1"/>
  <c r="B54" i="1" l="1"/>
  <c r="B55" i="1"/>
  <c r="B56" i="1"/>
  <c r="B57" i="1"/>
  <c r="B58" i="1"/>
  <c r="B59" i="1"/>
  <c r="F48" i="1" l="1"/>
  <c r="F49" i="1"/>
  <c r="F50" i="1"/>
  <c r="F51" i="1"/>
  <c r="F47" i="1"/>
  <c r="F52" i="1" s="1"/>
  <c r="E59" i="1" s="1"/>
  <c r="F38" i="1"/>
  <c r="F39" i="1"/>
  <c r="F40" i="1"/>
  <c r="F41" i="1"/>
  <c r="F42" i="1"/>
  <c r="F43" i="1"/>
  <c r="F44" i="1"/>
  <c r="F36" i="1"/>
  <c r="F33" i="1"/>
  <c r="F4" i="1"/>
  <c r="F45" i="1" l="1"/>
  <c r="E58" i="1" s="1"/>
  <c r="F32" i="1" l="1"/>
  <c r="F34" i="1" s="1"/>
  <c r="E57" i="1" s="1"/>
  <c r="F26" i="1"/>
  <c r="F27" i="1"/>
  <c r="F28" i="1"/>
  <c r="F29" i="1"/>
  <c r="F24" i="1"/>
  <c r="F21" i="1"/>
  <c r="F20" i="1"/>
  <c r="F30" i="1" l="1"/>
  <c r="E56" i="1" s="1"/>
  <c r="F5" i="1"/>
  <c r="F6" i="1"/>
  <c r="F7" i="1"/>
  <c r="F8" i="1"/>
  <c r="F9" i="1"/>
  <c r="F10" i="1"/>
  <c r="F11" i="1"/>
  <c r="F16" i="1"/>
  <c r="F17" i="1"/>
  <c r="F18" i="1"/>
  <c r="F19" i="1"/>
  <c r="E54" i="1" l="1"/>
  <c r="F22" i="1"/>
  <c r="E55" i="1" s="1"/>
  <c r="E60" i="1" l="1"/>
</calcChain>
</file>

<file path=xl/sharedStrings.xml><?xml version="1.0" encoding="utf-8"?>
<sst xmlns="http://schemas.openxmlformats.org/spreadsheetml/2006/main" count="121" uniqueCount="82">
  <si>
    <t>r.br.</t>
  </si>
  <si>
    <t>opis stavke</t>
  </si>
  <si>
    <t>Jedinična mjera</t>
  </si>
  <si>
    <t>Količina</t>
  </si>
  <si>
    <t>Jed.cijena bez PDV-a</t>
  </si>
  <si>
    <t>Ukupna cijena bez PDV-a</t>
  </si>
  <si>
    <r>
      <t>m</t>
    </r>
    <r>
      <rPr>
        <vertAlign val="superscript"/>
        <sz val="11"/>
        <color theme="1"/>
        <rFont val="Calibri"/>
        <family val="2"/>
        <charset val="238"/>
        <scheme val="minor"/>
      </rPr>
      <t>2</t>
    </r>
  </si>
  <si>
    <t>PRIPREMNI RADOVI</t>
  </si>
  <si>
    <t>A.</t>
  </si>
  <si>
    <t>TESARSKI RADOVI</t>
  </si>
  <si>
    <t>zamjena drvenih elemenata</t>
  </si>
  <si>
    <t>ugradba nedostajućih drvenih elemenata</t>
  </si>
  <si>
    <t>čelični elementi i vijci</t>
  </si>
  <si>
    <t xml:space="preserve">TESARSKI RADOVI UKUPNO </t>
  </si>
  <si>
    <t xml:space="preserve">KROVOPOKRIVAČKI RADOVI </t>
  </si>
  <si>
    <t>sljeme</t>
  </si>
  <si>
    <t>greben</t>
  </si>
  <si>
    <t>kapa za spoj grebena i sljemena</t>
  </si>
  <si>
    <t xml:space="preserve">KROVOPOKRIVAČKI RADOVI UKUPNO </t>
  </si>
  <si>
    <t>ZIDARSKI RADOVI</t>
  </si>
  <si>
    <t>LIMARSKI RADOVI</t>
  </si>
  <si>
    <t>cijevi Ø 15 cm, razvijene širine 50 cm</t>
  </si>
  <si>
    <t>izrada trodjelnog  koljena</t>
  </si>
  <si>
    <t>izrada običnog ispusta</t>
  </si>
  <si>
    <t>LIMARSKI RADOVI UKUPNO</t>
  </si>
  <si>
    <t>Demontaža postojećih letava sa drvene krovne konstrukcije sa spuštanjem na tlo te odvozom na gradsku deponiju.
Stavkom obuhvaćeni i svi troškovi zbrinjavanja. 
Obračun po m2 kosih krovnih ploha.</t>
  </si>
  <si>
    <t>Demontaža  limenih opšava oko dimnjaka, spuštanje na tlo i odvoz na gradsku deponiju.
Stavkom obuhvaćeni i svi troškovi zbrinjavanja. 
Obračun po m' demontiranog opšava.</t>
  </si>
  <si>
    <t>Demontaža limenog opšava na spoju sa vatrobranim zidom, spuštanje na tlo i odvoz na gradsku deponiju.
Stavkom obuhvaćeni i svi troškovi zbrinjavanja. 
Obračun po m' demontiranog opšava.</t>
  </si>
  <si>
    <t>Demontaža visećeg oluka sa svim spojnim sredstvima,  spuštanje na tlo i odvoz na gradsku deponiju.
Obračun po m’ demontiranog oluka.</t>
  </si>
  <si>
    <t>Demontaža vertikalnih cijevi krovne odvodnje sa svim spojnim sredstvima i koljenima, spuštanje na tlo, i odvoz na deponiju.
Obračun po m’ demontirane vertikale oluka.</t>
  </si>
  <si>
    <t>Demontaža krovnih (tavanskih) prozora sa svim spojnim elementima, spuštanje na tlo, i odvoz na deponiju.
Obračun po komadu demontiranih prozora.</t>
  </si>
  <si>
    <t xml:space="preserve">Ravnanje krovnih ploha. Izvodi se drvenim daskama debljine d=2,4cm, obostrano. Daske se pričvrščuju za postojeće rogove vijcima za drvo. Debljina (promjer) vijaka 8mm. Razmak  vijaka maksimalno 32 cm (prema skici). Dubina uvrtanja u nosivo drvo minimalno 80mm. Vijci se uvrću u prethodno izbušene rupe promjera 0,7d vijka. Prilikom spajanja paziti da se vijci sa suprotnih starna „ne sudare“.
Daska mora „prekriti“ cijelu visinu roga.
Materijal crnogorica II klase (razred čvrstoće  C16) d=2,4cm.
Daske zaštititi premazima za zaštitu od biotskih uzročnika razgradnje prije ugradbe, tonirano.
U cijeni sva građa, spojni materijal, zaštitni premaz i sav rad sa svim potrebnim pratećim predradnjama. 
Obračun po m2 kose krovne plohe. </t>
  </si>
  <si>
    <t xml:space="preserve">Nabava i ugradba novih točkastih metalnih snjegobrana.
Stavka uključuje dobavu točkastih snjegobrana, vertikalni transport i sav rad na ugradbi novih snjegobrana sa potrebnim predradnjama.
Ugrađuje se jedan točkasti  snjegobran po m2 + jedan na svaki crijep u donjem redu snjegobrana.
Obračun po kom  ugradnje točkastih snjegobrana, </t>
  </si>
  <si>
    <t>Izrada, dobava i montaža ovješenih krovnih oluka polukružnog oblika od cinkotit lima , 
dmin = 0,70 mm sa svim dodatnim elementima i kukama.
Sve izvesti prema postojećim olucima.
Oluci širine 20 cm, razvijene širine 40 cm.
Obračun po m' izvedenog oluka.</t>
  </si>
  <si>
    <t>Izrada, dobava i montaža vertikalnih odvodnih cijevi kružnog presjeka, od cinkotit lima , dmin = 0,70 mm, uključivo s obujmicama za pričvršćenje na zid. 
Sve izvesti prema postojećim vertikalama te dodati dvije nove, prema uputama nadzornog inženjera.
Obračun po m' izvedene cijevi.</t>
  </si>
  <si>
    <t>Izrada, dobava i montaža opšava krova uz dimnjake od cinkotit lima (kao Rheinzink), dmin = 0,70 mm, razvijene širine 70 cm.
Obračun po m’ izvedog opšava.</t>
  </si>
  <si>
    <t>Izrada, dobava i montaža opšava krova na spoju sjevernog krila zgrade s vatroobranim zidom od cinkotit lima, dmin = 0,70 mm, razvijene širine 100 cm. Stavkom obuhvaćena i dobava, izrada i montaža daščane podloge kao i spajanje s postojećim limom na gornjij strani zida.
Obračun po m’ izvedenog opšava.</t>
  </si>
  <si>
    <t>Demontaža postojećeg pokrova od biber crijepa, zajedno sa sljemenjacima, spuštanje na tlo te odvoz na deponiju.
Stavkom obuhvaćeni i svi troškovi zbrinjavanja. 
Obračun po m2 kosih krovnih ploha.</t>
  </si>
  <si>
    <t xml:space="preserve">m </t>
  </si>
  <si>
    <t>m</t>
  </si>
  <si>
    <t>kom</t>
  </si>
  <si>
    <t>PRIPREMNI RADOVI UKUPNO:</t>
  </si>
  <si>
    <t>B.</t>
  </si>
  <si>
    <r>
      <t>m</t>
    </r>
    <r>
      <rPr>
        <vertAlign val="superscript"/>
        <sz val="11"/>
        <color theme="1"/>
        <rFont val="Calibri"/>
        <family val="2"/>
        <charset val="238"/>
        <scheme val="minor"/>
      </rPr>
      <t>3</t>
    </r>
  </si>
  <si>
    <t>kg</t>
  </si>
  <si>
    <t>Zaštita postojeće drvene konstrukcije premazima za zaštitu od biotskih uzročnika razgradnje, tonirano.
Zaštitu izvesti prema uputama proizvođača zaštitnog sredstva.
Stavkom obuhvaćeno prethodno čiščenje drvene građe, nabavku te nanošenje sredstva (prskanjem, četkama ili slično)
Obračun po m2 kosih krovnih ploha.</t>
  </si>
  <si>
    <t xml:space="preserve">Letvanje krova letvama 5/5 cm, crnogorica II klase (razred čvrstoće  C16) za jednostruko gusto pokrivanje biber crijepom. 
Zaštitu letava izvesti premazima za zaštitu od biotskih uzročnika razgradnje prije ugradbe, tonirano.
U cijeni građa (letve i kontraletve), spojni materijal, zaštitni premaz i sav rad sa svim potrebnim pratećim predradnjama.  
Obračun po m2 kose krovne plohe. </t>
  </si>
  <si>
    <t>C.</t>
  </si>
  <si>
    <t>Dobava i pokrivanje sljemena i grebena krova novim sljemenjacima, suha montaža. Sljemenjake je potrebno učvrstiti čavlima, vijcima ili vezicama.
U cijeni sav potreban dodatni materijal (letve, vijci), vertikalni transport i sav rad sa potrebnim predradnjama.
Obračun po m' izvedenog sljemena i grebena.</t>
  </si>
  <si>
    <t>D.</t>
  </si>
  <si>
    <t>1.</t>
  </si>
  <si>
    <t>m'</t>
  </si>
  <si>
    <t>2.</t>
  </si>
  <si>
    <t>3.</t>
  </si>
  <si>
    <t xml:space="preserve">Izvršiti spajanje trake ili žice na unutarnje ili vanjske metalne mase (varenjem ili vijčano) </t>
  </si>
  <si>
    <t>4.</t>
  </si>
  <si>
    <t>Izraditi mjerni spoj. Spoj izvesti preklapanjem gromobranskih traka u dužini 10 cm i povezivanjem s četiri vijka prema HR.NORMA N.B4.932. U cijenu uključen sav potreban rad i materijal.</t>
  </si>
  <si>
    <t>5.</t>
  </si>
  <si>
    <t>6.</t>
  </si>
  <si>
    <t>Isporučiti i ugraditi gromobransku spojnicu za oluk.</t>
  </si>
  <si>
    <t>kpl</t>
  </si>
  <si>
    <t>Zidanje i preziđivanje nedostajućih, nestabilnih i oštećenih dijelova dimnjaka. Zidanje punom opekom formata prema postojećem u produžnom mortu.</t>
  </si>
  <si>
    <t>Zidanje i preziđivanje nedostajućih, nestabilnih i oštećenih dijelova vijenca zidova. Zidanje punom opekom formata prema postojećem u produžnom mortu.
Obračun po m3 izvedenog popravka vijenca zida.
Žbukanje vijenca grubom i finom vapnenom žbukom, na koje je prethodno nanesen vapneni špric. Obračun po m2 zida računajući i povećanje kvadrature prema razvijenoj površini profilacija u skladu s GN za radove obnove pročelja. Frakcija osnovnog sloja je 0-4 mm, a završnog sloja 0-2 mm. Debljina jednog sloja ne smije biti veća od 2 cm.
Bojanje novoizrađenih dijelova vapnenom bojom. U stavku uključena dobava boje, priprema, impregnacija, dvostruko bojenje svih vučenih i ravnih profila. Boja na pročelju je oker žuta. Boje na popravljenim dijelovima treba uskladiti s postojećim bojama na pročelju. Dužina vijenca je cca 98m.
Stavkom obuhvaćen sav potreban materijal, dovoz istog na gradilište kao i sav potreban rad.</t>
  </si>
  <si>
    <t>E.</t>
  </si>
  <si>
    <t>ZIDARSKI RADOVI UKUPNO:</t>
  </si>
  <si>
    <t>Dobava i ugradnja krovnih (tavanskih) prozora, dimenzija prema postojećima. Stavkom obuhvaćen i limeni opšav oko istih (od cinkotiti lima).
Stavkom obuhvaćen sav potreban rad sa svim predradnjama, materijal kao i pomoćni materijal.
Obračun prema broju tavanskoh prozora.</t>
  </si>
  <si>
    <t>F.</t>
  </si>
  <si>
    <t>GROMOBRANSKA INSTALACIJA</t>
  </si>
  <si>
    <t xml:space="preserve">Otpajanje i uklanjanje gromobranske instalacije krova istočnog krila  te odvoz na deponiju.
Stavkom obuhvaćeni i svi troškovi zbrinjavanja. </t>
  </si>
  <si>
    <t xml:space="preserve">Ispitivanje gromobranske instalacije od strane ovlaštene osobe/tvrtke i izrada projekta gromobranske instalacije i revizione knjige.
Nova gromobranska instalacija krova spaja se na postojeću instalaciju na pročeljima. </t>
  </si>
  <si>
    <r>
      <t xml:space="preserve">Dobava i polaganje Rf </t>
    </r>
    <r>
      <rPr>
        <sz val="12"/>
        <rFont val="Calibri"/>
        <family val="2"/>
        <charset val="238"/>
        <scheme val="minor"/>
      </rPr>
      <t>F</t>
    </r>
    <r>
      <rPr>
        <sz val="11"/>
        <rFont val="Calibri"/>
        <family val="2"/>
        <charset val="238"/>
        <scheme val="minor"/>
      </rPr>
      <t xml:space="preserve">8mm na poduporama po krovu pokrivenog crijepom. Komplet sa poduporama i križnim spojnicama </t>
    </r>
  </si>
  <si>
    <t>spoj sa ovješenim olukom</t>
  </si>
  <si>
    <t>GROMOBRANSKA INSTALACIJA UKUPNO:</t>
  </si>
  <si>
    <t>7.</t>
  </si>
  <si>
    <t>8.</t>
  </si>
  <si>
    <t>9.</t>
  </si>
  <si>
    <t>REKAPITULACIJA</t>
  </si>
  <si>
    <t xml:space="preserve">UKUPNO: </t>
  </si>
  <si>
    <t>Detaljni pregled krovne konstrukcije nad sjevernim krilom zgrade i detekcija oštećenih, deformiranih i dotrajalih elemenata. Pregled se obavlja nakon uklanjanja pokrova i letava u suradnji s nadzornim inženjerom. 
Zamjena dotrajalih, deformiranih i oštećenih elemenata konstrukcije te dopunjavanje nedostajućih.  Stavka uključuje demontažu oštećene drvene građe, dobavu, tesarsko oblikovanje i ugradnja nove građe, dobavu i zamjenu dotrajalih spajala, dobavu, tesarsko oblikovanje i ugradnja nedostajućih elemenata, dobavu i ugradnju novih spojnih elemenata,  radnu i nosivu skelu, vertikalni transport te zaštitu drvne građe. Zaštitu zadržane i nove građe izvesti premazima za zaštitu od biotskih uzročnika razgradnje prije ugradbe, tonirano. Presjeci nove građe istovjetnih dimenzija kao elementi koji se zamjenjuju.
Stavkom obuhvaćena izrada i montaža nosive skele za osiguravanje stabilnosti pri zamjeni pojedinih elemenata drvene konstrukcije.
Drvena građa crnogorica gustog goda,  II. klase, ariš ili crni bor, (razreda čvrstoće C24). Građa je nestandardnih dimenzija.
Čelični spojni elementi SJ 235, vijci k.v. 8.8
Obračun po m3 ugrađene građe.</t>
  </si>
  <si>
    <t>Jednostruko gusto pokrivanje krova novim glinenim biber crijepom. Crijep ima dvostruke horizontalne i bočne utore.
Crijepove je potrebno učvrstiti čavlima, vijcima ili vezicama.
Stavka uključuje dobavu novog crijepa, sav potreban dodatni materijal, vertikalni transport, montažu i sav ostali rad sa potrebnim predradnjama.
Obračun po m2 izvedene kose krovne plohe.</t>
  </si>
  <si>
    <r>
      <rPr>
        <b/>
        <sz val="11"/>
        <color theme="1"/>
        <rFont val="Calibri"/>
        <family val="2"/>
        <charset val="238"/>
        <scheme val="minor"/>
      </rPr>
      <t xml:space="preserve">OPĆI UVJETI
Sve stavke troškovnika podrazumijevaju nabavu, isporuku, transport,  montažu pomoću kvalificirane i stručne radne snage i adekvatne mehanizacije u skladu sa važećim propisima, standardima i projektnoj dokumentaciji,  sve horizontalne i vertikalne transporte  potrebnog specificiranog materijala na samoj lokaciji do mjesta ugradnje i primopredaju investitoru.
Jedinična cijena podrazumijeva:
</t>
    </r>
    <r>
      <rPr>
        <sz val="11"/>
        <color theme="1"/>
        <rFont val="Calibri"/>
        <family val="2"/>
        <charset val="238"/>
        <scheme val="minor"/>
      </rPr>
      <t xml:space="preserve">- cijena materijala tj. dobavna cijena i to kako glavnog materijala, tako i pomoćnog, veznog materijala,podkonstrukcije i sl., a upotrijebljeni materijal, kojeg izvođač dobavlja i ugrađuje, mora odgovarati standardima (HRN EN ili jednakovrijedno. Jednakovrijedna norma:____________________)  i za iste dostaviti važeće izjave o svojstvima  (prihvatiti će se i  sve jednakovrijedne potvrde o sukladnosti izdane od tijela za potvrđivanje osnovanim u drugim državama članicama EU) i to najmanje 14 kalendarskih dana prije zadnjeg datuma moguće narudžbe koja neće ugroziti ugovorni rok.
</t>
    </r>
    <r>
      <rPr>
        <sz val="11"/>
        <color theme="1"/>
        <rFont val="Calibri"/>
        <family val="2"/>
        <charset val="238"/>
        <scheme val="minor"/>
      </rPr>
      <t xml:space="preserve">
- izrada, montaža i kasnija demontaža privremene zaštite (nadstrešnice) iznad područja zahvata radi zaštite objekta od utjecaja atmosferilija. Izvodi se od kombinacije cijevne skele, drvene građe i tende. Procjena površine zgrade zapadnog krila i stubišta 565 m</t>
    </r>
    <r>
      <rPr>
        <vertAlign val="superscript"/>
        <sz val="11"/>
        <color theme="1"/>
        <rFont val="Calibri"/>
        <family val="2"/>
        <charset val="238"/>
        <scheme val="minor"/>
      </rPr>
      <t>2</t>
    </r>
    <r>
      <rPr>
        <sz val="11"/>
        <color theme="1"/>
        <rFont val="Calibri"/>
        <family val="2"/>
        <charset val="238"/>
        <scheme val="minor"/>
      </rPr>
      <t xml:space="preserve">
- čišćenje gradilišta i odvoz preostalog otpada tijekom trajanja i po završetku radova
- sve naknade za odlaganje otpadnog materijala na deponiju
- potrebne oplate,  razupore, podupore (osiguranje od urušavanja kod zemljanih radova), radne skele,užadi,ljestve
- postave ograde i mostova za prebacivanje alata, materijala i radnika</t>
    </r>
  </si>
  <si>
    <t xml:space="preserve">Dobava, montaža i demontaža radne (fasadne) skele za pristup i radove na krovu. Skela se postavlja uz istočni, zapadni i sjeverni zid sjevernog krila zgrade. Visina skele do baze krova približno 9,40m+2,00m.  Skelu je potrebno izvesti sukladno propisima zaštite na radu i osigurati sve potrebne dokumente i zaštitu.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</si>
</sst>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b/>
      <sz val="9"/>
      <name val="Arial"/>
      <family val="2"/>
      <charset val="238"/>
    </font>
    <font>
      <sz val="10"/>
      <name val="Arial"/>
      <family val="2"/>
    </font>
    <font>
      <vertAlign val="superscript"/>
      <sz val="11"/>
      <color theme="1"/>
      <name val="Calibri"/>
      <family val="2"/>
      <charset val="238"/>
      <scheme val="minor"/>
    </font>
    <font>
      <b/>
      <sz val="11"/>
      <color theme="1"/>
      <name val="Calibri"/>
      <family val="2"/>
      <charset val="238"/>
      <scheme val="minor"/>
    </font>
    <font>
      <sz val="11"/>
      <name val="Calibri"/>
      <family val="2"/>
      <charset val="238"/>
      <scheme val="minor"/>
    </font>
    <font>
      <sz val="12"/>
      <name val="Calibri"/>
      <family val="2"/>
      <charset val="238"/>
      <scheme val="minor"/>
    </font>
    <font>
      <b/>
      <sz val="11"/>
      <name val="Calibri"/>
      <family val="2"/>
      <charset val="238"/>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auto="1"/>
      </left>
      <right style="thin">
        <color auto="1"/>
      </right>
      <top/>
      <bottom style="thin">
        <color rgb="FF000000"/>
      </bottom>
      <diagonal/>
    </border>
    <border>
      <left style="thin">
        <color auto="1"/>
      </left>
      <right style="thin">
        <color auto="1"/>
      </right>
      <top style="thin">
        <color rgb="FF000000"/>
      </top>
      <bottom style="thin">
        <color rgb="FF000000"/>
      </bottom>
      <diagonal/>
    </border>
    <border>
      <left style="thin">
        <color indexed="64"/>
      </left>
      <right style="thin">
        <color auto="1"/>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58">
    <xf numFmtId="0" fontId="0" fillId="0" borderId="0" xfId="0"/>
    <xf numFmtId="0" fontId="0" fillId="0" borderId="0" xfId="0" applyAlignment="1">
      <alignment vertical="center" wrapText="1"/>
    </xf>
    <xf numFmtId="0" fontId="0" fillId="0" borderId="0" xfId="0" applyAlignment="1">
      <alignment horizontal="center" vertical="center" wrapText="1"/>
    </xf>
    <xf numFmtId="2" fontId="0" fillId="0" borderId="0" xfId="0" applyNumberFormat="1" applyAlignment="1">
      <alignment horizontal="center" vertical="center" wrapText="1"/>
    </xf>
    <xf numFmtId="0" fontId="4" fillId="0" borderId="0" xfId="0" applyFont="1" applyAlignment="1">
      <alignment vertical="center" wrapText="1"/>
    </xf>
    <xf numFmtId="0" fontId="1" fillId="2" borderId="6" xfId="0" applyFont="1" applyFill="1" applyBorder="1" applyAlignment="1">
      <alignment horizontal="center" vertical="center" wrapText="1"/>
    </xf>
    <xf numFmtId="4" fontId="1" fillId="2" borderId="6" xfId="0" applyNumberFormat="1" applyFont="1" applyFill="1" applyBorder="1" applyAlignment="1">
      <alignment horizontal="center" vertical="center" wrapText="1"/>
    </xf>
    <xf numFmtId="2" fontId="1" fillId="2" borderId="6"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2" fontId="0" fillId="0" borderId="1" xfId="0" applyNumberFormat="1" applyBorder="1" applyAlignment="1">
      <alignment horizontal="center" vertical="center" wrapText="1"/>
    </xf>
    <xf numFmtId="0" fontId="4" fillId="4" borderId="7" xfId="0"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2" fontId="0" fillId="0" borderId="3" xfId="0" applyNumberFormat="1" applyBorder="1" applyAlignment="1">
      <alignment horizontal="center" vertical="center" wrapText="1"/>
    </xf>
    <xf numFmtId="0" fontId="4" fillId="3" borderId="3" xfId="0"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vertical="center" wrapText="1"/>
    </xf>
    <xf numFmtId="2" fontId="0" fillId="0" borderId="8" xfId="0" applyNumberFormat="1"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vertical="center" wrapText="1"/>
    </xf>
    <xf numFmtId="2" fontId="0" fillId="0" borderId="9" xfId="0" applyNumberForma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2" fontId="0" fillId="0" borderId="10" xfId="0" applyNumberFormat="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2" fontId="0" fillId="0" borderId="2" xfId="0" applyNumberFormat="1" applyBorder="1" applyAlignment="1">
      <alignment horizontal="center" vertical="center" wrapText="1"/>
    </xf>
    <xf numFmtId="0" fontId="4" fillId="4" borderId="3" xfId="0" applyFont="1" applyFill="1" applyBorder="1" applyAlignment="1">
      <alignment vertical="center" wrapText="1"/>
    </xf>
    <xf numFmtId="2" fontId="4" fillId="4" borderId="3" xfId="0" applyNumberFormat="1" applyFont="1" applyFill="1" applyBorder="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9" xfId="0" applyFont="1" applyBorder="1" applyAlignment="1">
      <alignment horizontal="center" vertical="center" wrapText="1"/>
    </xf>
    <xf numFmtId="2" fontId="5" fillId="0" borderId="9" xfId="0" applyNumberFormat="1" applyFont="1" applyBorder="1" applyAlignment="1">
      <alignment horizontal="center" vertical="center" wrapText="1"/>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2" fontId="5" fillId="0" borderId="10" xfId="0" applyNumberFormat="1" applyFont="1" applyBorder="1" applyAlignment="1">
      <alignment horizontal="center" vertical="center" wrapText="1"/>
    </xf>
    <xf numFmtId="2" fontId="7"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vertical="center" wrapText="1"/>
    </xf>
    <xf numFmtId="2" fontId="0" fillId="0" borderId="14" xfId="0" applyNumberFormat="1" applyBorder="1" applyAlignment="1">
      <alignment horizontal="center" vertical="center" wrapText="1"/>
    </xf>
    <xf numFmtId="0" fontId="4" fillId="3" borderId="3" xfId="0" applyFont="1" applyFill="1" applyBorder="1" applyAlignment="1">
      <alignment horizontal="left" vertical="center" wrapText="1"/>
    </xf>
    <xf numFmtId="0" fontId="0" fillId="0" borderId="5" xfId="0" applyBorder="1" applyAlignment="1">
      <alignment horizontal="left" vertical="center" wrapText="1"/>
    </xf>
    <xf numFmtId="0" fontId="4" fillId="4" borderId="7"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3" borderId="4" xfId="0" applyFont="1" applyFill="1" applyBorder="1" applyAlignment="1">
      <alignment horizontal="right" vertical="center" wrapText="1"/>
    </xf>
    <xf numFmtId="2" fontId="4" fillId="3" borderId="4" xfId="0" applyNumberFormat="1" applyFont="1" applyFill="1" applyBorder="1" applyAlignment="1">
      <alignment horizontal="center" vertical="center" wrapText="1"/>
    </xf>
    <xf numFmtId="0" fontId="7" fillId="3" borderId="3" xfId="0" applyFont="1" applyFill="1" applyBorder="1" applyAlignment="1">
      <alignment horizontal="left" vertical="center" wrapText="1"/>
    </xf>
    <xf numFmtId="0" fontId="4" fillId="4" borderId="11" xfId="0" applyFont="1" applyFill="1" applyBorder="1" applyAlignment="1">
      <alignment horizontal="center" vertical="center" wrapText="1"/>
    </xf>
    <xf numFmtId="0" fontId="4" fillId="0" borderId="13" xfId="0" applyFont="1" applyBorder="1" applyAlignment="1">
      <alignment horizontal="left" vertical="center" wrapText="1"/>
    </xf>
    <xf numFmtId="2" fontId="4" fillId="0" borderId="13" xfId="0" applyNumberFormat="1" applyFont="1" applyBorder="1" applyAlignment="1">
      <alignment horizontal="center" vertical="center" wrapText="1"/>
    </xf>
    <xf numFmtId="0" fontId="4" fillId="0" borderId="12" xfId="0" applyFont="1" applyBorder="1" applyAlignment="1">
      <alignment horizontal="left" vertical="center" wrapText="1"/>
    </xf>
    <xf numFmtId="2" fontId="4" fillId="0" borderId="12" xfId="0" applyNumberFormat="1" applyFont="1" applyBorder="1" applyAlignment="1">
      <alignment horizontal="center" vertical="center" wrapText="1"/>
    </xf>
  </cellXfs>
  <cellStyles count="2">
    <cellStyle name="Normal 19 2" xfId="1"/>
    <cellStyle name="Normalno" xfId="0" builtinId="0"/>
  </cellStyles>
  <dxfs count="3">
    <dxf>
      <font>
        <color theme="5" tint="-0.24994659260841701"/>
      </font>
    </dxf>
    <dxf>
      <font>
        <b/>
        <i val="0"/>
        <color rgb="FFFF0000"/>
      </font>
    </dxf>
    <dxf>
      <fill>
        <patternFill patternType="solid">
          <fgColor rgb="FFEA9999"/>
          <bgColor rgb="FFEA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123825</xdr:colOff>
      <xdr:row>1</xdr:row>
      <xdr:rowOff>0</xdr:rowOff>
    </xdr:from>
    <xdr:to>
      <xdr:col>5</xdr:col>
      <xdr:colOff>323850</xdr:colOff>
      <xdr:row>1</xdr:row>
      <xdr:rowOff>285750</xdr:rowOff>
    </xdr:to>
    <xdr:sp macro="" textlink="">
      <xdr:nvSpPr>
        <xdr:cNvPr id="2" name="Shape 3">
          <a:extLst>
            <a:ext uri="{FF2B5EF4-FFF2-40B4-BE49-F238E27FC236}">
              <a16:creationId xmlns:a16="http://schemas.microsoft.com/office/drawing/2014/main" id="{00000000-0008-0000-0200-000003000000}"/>
            </a:ext>
          </a:extLst>
        </xdr:cNvPr>
        <xdr:cNvSpPr txBox="1"/>
      </xdr:nvSpPr>
      <xdr:spPr>
        <a:xfrm>
          <a:off x="13315950" y="0"/>
          <a:ext cx="200025" cy="285750"/>
        </a:xfrm>
        <a:prstGeom prst="rect">
          <a:avLst/>
        </a:prstGeom>
        <a:noFill/>
        <a:ln>
          <a:noFill/>
        </a:ln>
      </xdr:spPr>
      <xdr:txBody>
        <a:bodyPr wrap="square" lIns="91425" tIns="45700" rIns="91425" bIns="45700" anchor="t" anchorCtr="0">
          <a:noAutofit/>
        </a:bodyPr>
        <a:lstStyle/>
        <a:p>
          <a:pPr marL="0" lvl="0" indent="0">
            <a:spcBef>
              <a:spcPts val="0"/>
            </a:spcBef>
            <a:buNone/>
          </a:pPr>
          <a:endParaRPr sz="1100"/>
        </a:p>
      </xdr:txBody>
    </xdr:sp>
    <xdr:clientData fLocksWithSheet="0"/>
  </xdr:twoCellAnchor>
  <xdr:twoCellAnchor>
    <xdr:from>
      <xdr:col>5</xdr:col>
      <xdr:colOff>123825</xdr:colOff>
      <xdr:row>1</xdr:row>
      <xdr:rowOff>0</xdr:rowOff>
    </xdr:from>
    <xdr:to>
      <xdr:col>5</xdr:col>
      <xdr:colOff>323850</xdr:colOff>
      <xdr:row>1</xdr:row>
      <xdr:rowOff>285750</xdr:rowOff>
    </xdr:to>
    <xdr:sp macro="" textlink="">
      <xdr:nvSpPr>
        <xdr:cNvPr id="3" name="Shape 3">
          <a:extLst>
            <a:ext uri="{FF2B5EF4-FFF2-40B4-BE49-F238E27FC236}">
              <a16:creationId xmlns:a16="http://schemas.microsoft.com/office/drawing/2014/main" id="{00000000-0008-0000-0200-000002000000}"/>
            </a:ext>
          </a:extLst>
        </xdr:cNvPr>
        <xdr:cNvSpPr txBox="1"/>
      </xdr:nvSpPr>
      <xdr:spPr>
        <a:xfrm>
          <a:off x="13315950" y="0"/>
          <a:ext cx="200025" cy="285750"/>
        </a:xfrm>
        <a:prstGeom prst="rect">
          <a:avLst/>
        </a:prstGeom>
        <a:noFill/>
        <a:ln>
          <a:noFill/>
        </a:ln>
      </xdr:spPr>
      <xdr:txBody>
        <a:bodyPr wrap="square" lIns="91425" tIns="45700" rIns="91425" bIns="45700" anchor="t" anchorCtr="0">
          <a:noAutofit/>
        </a:bodyPr>
        <a:lstStyle/>
        <a:p>
          <a:pPr marL="0" lvl="0" indent="0">
            <a:spcBef>
              <a:spcPts val="0"/>
            </a:spcBef>
            <a:buNone/>
          </a:pPr>
          <a:endParaRPr sz="1100"/>
        </a:p>
      </xdr:txBody>
    </xdr:sp>
    <xdr:clientData fLocksWithSheet="0"/>
  </xdr:twoCellAnchor>
  <xdr:twoCellAnchor>
    <xdr:from>
      <xdr:col>5</xdr:col>
      <xdr:colOff>123825</xdr:colOff>
      <xdr:row>1</xdr:row>
      <xdr:rowOff>0</xdr:rowOff>
    </xdr:from>
    <xdr:to>
      <xdr:col>5</xdr:col>
      <xdr:colOff>323850</xdr:colOff>
      <xdr:row>1</xdr:row>
      <xdr:rowOff>285750</xdr:rowOff>
    </xdr:to>
    <xdr:sp macro="" textlink="">
      <xdr:nvSpPr>
        <xdr:cNvPr id="4" name="Shape 3">
          <a:extLst>
            <a:ext uri="{FF2B5EF4-FFF2-40B4-BE49-F238E27FC236}">
              <a16:creationId xmlns:a16="http://schemas.microsoft.com/office/drawing/2014/main" id="{00000000-0008-0000-0200-000004000000}"/>
            </a:ext>
          </a:extLst>
        </xdr:cNvPr>
        <xdr:cNvSpPr txBox="1"/>
      </xdr:nvSpPr>
      <xdr:spPr>
        <a:xfrm>
          <a:off x="13315950" y="0"/>
          <a:ext cx="200025" cy="285750"/>
        </a:xfrm>
        <a:prstGeom prst="rect">
          <a:avLst/>
        </a:prstGeom>
        <a:noFill/>
        <a:ln>
          <a:noFill/>
        </a:ln>
      </xdr:spPr>
      <xdr:txBody>
        <a:bodyPr wrap="square" lIns="91425" tIns="45700" rIns="91425" bIns="45700" anchor="t" anchorCtr="0">
          <a:noAutofit/>
        </a:bodyPr>
        <a:lstStyle/>
        <a:p>
          <a:pPr marL="0" lvl="0" indent="0">
            <a:spcBef>
              <a:spcPts val="0"/>
            </a:spcBef>
            <a:buNone/>
          </a:pPr>
          <a:endParaRPr sz="1100"/>
        </a:p>
      </xdr:txBody>
    </xdr:sp>
    <xdr:clientData fLocksWithSheet="0"/>
  </xdr:twoCellAnchor>
  <xdr:twoCellAnchor>
    <xdr:from>
      <xdr:col>5</xdr:col>
      <xdr:colOff>123825</xdr:colOff>
      <xdr:row>1</xdr:row>
      <xdr:rowOff>0</xdr:rowOff>
    </xdr:from>
    <xdr:to>
      <xdr:col>5</xdr:col>
      <xdr:colOff>323850</xdr:colOff>
      <xdr:row>1</xdr:row>
      <xdr:rowOff>285750</xdr:rowOff>
    </xdr:to>
    <xdr:sp macro="" textlink="">
      <xdr:nvSpPr>
        <xdr:cNvPr id="5" name="Shape 3">
          <a:extLst>
            <a:ext uri="{FF2B5EF4-FFF2-40B4-BE49-F238E27FC236}">
              <a16:creationId xmlns:a16="http://schemas.microsoft.com/office/drawing/2014/main" id="{00000000-0008-0000-0200-000005000000}"/>
            </a:ext>
          </a:extLst>
        </xdr:cNvPr>
        <xdr:cNvSpPr txBox="1"/>
      </xdr:nvSpPr>
      <xdr:spPr>
        <a:xfrm>
          <a:off x="13315950" y="0"/>
          <a:ext cx="200025" cy="285750"/>
        </a:xfrm>
        <a:prstGeom prst="rect">
          <a:avLst/>
        </a:prstGeom>
        <a:noFill/>
        <a:ln>
          <a:noFill/>
        </a:ln>
      </xdr:spPr>
      <xdr:txBody>
        <a:bodyPr wrap="square" lIns="91425" tIns="45700" rIns="91425" bIns="45700" anchor="t" anchorCtr="0">
          <a:noAutofit/>
        </a:bodyPr>
        <a:lstStyle/>
        <a:p>
          <a:pPr marL="0" lvl="0" indent="0">
            <a:spcBef>
              <a:spcPts val="0"/>
            </a:spcBef>
            <a:buNone/>
          </a:pPr>
          <a:endParaRPr sz="1100"/>
        </a:p>
      </xdr:txBody>
    </xdr:sp>
    <xdr:clientData fLocksWithSheet="0"/>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abSelected="1" workbookViewId="0">
      <selection activeCell="A53" sqref="A53:F53"/>
    </sheetView>
  </sheetViews>
  <sheetFormatPr defaultRowHeight="15" x14ac:dyDescent="0.25"/>
  <cols>
    <col min="1" max="1" width="9.140625" style="2"/>
    <col min="2" max="2" width="51.5703125" style="1" customWidth="1"/>
    <col min="3" max="3" width="9.140625" style="2"/>
    <col min="4" max="4" width="9.140625" style="3"/>
    <col min="5" max="6" width="13.85546875" style="3" customWidth="1"/>
    <col min="7" max="16384" width="9.140625" style="1"/>
  </cols>
  <sheetData>
    <row r="1" spans="1:6" ht="409.5" customHeight="1" x14ac:dyDescent="0.25">
      <c r="A1" s="47" t="s">
        <v>80</v>
      </c>
      <c r="B1" s="47"/>
      <c r="C1" s="47"/>
      <c r="D1" s="47"/>
      <c r="E1" s="47"/>
      <c r="F1" s="47"/>
    </row>
    <row r="2" spans="1:6" ht="24" x14ac:dyDescent="0.25">
      <c r="A2" s="5" t="s">
        <v>0</v>
      </c>
      <c r="B2" s="5" t="s">
        <v>1</v>
      </c>
      <c r="C2" s="6" t="s">
        <v>2</v>
      </c>
      <c r="D2" s="7" t="s">
        <v>3</v>
      </c>
      <c r="E2" s="7" t="s">
        <v>4</v>
      </c>
      <c r="F2" s="7" t="s">
        <v>5</v>
      </c>
    </row>
    <row r="3" spans="1:6" ht="28.5" customHeight="1" thickBot="1" x14ac:dyDescent="0.3">
      <c r="A3" s="11" t="s">
        <v>8</v>
      </c>
      <c r="B3" s="48" t="s">
        <v>7</v>
      </c>
      <c r="C3" s="48"/>
      <c r="D3" s="48"/>
      <c r="E3" s="48"/>
      <c r="F3" s="48"/>
    </row>
    <row r="4" spans="1:6" ht="52.5" customHeight="1" x14ac:dyDescent="0.25">
      <c r="A4" s="18" t="s">
        <v>50</v>
      </c>
      <c r="B4" s="19" t="s">
        <v>68</v>
      </c>
      <c r="C4" s="18" t="s">
        <v>60</v>
      </c>
      <c r="D4" s="20">
        <v>1</v>
      </c>
      <c r="E4" s="20"/>
      <c r="F4" s="20">
        <f t="shared" ref="F4:F21" si="0">ROUND(D4*E4,2)</f>
        <v>0</v>
      </c>
    </row>
    <row r="5" spans="1:6" ht="75" x14ac:dyDescent="0.25">
      <c r="A5" s="21" t="s">
        <v>52</v>
      </c>
      <c r="B5" s="22" t="s">
        <v>37</v>
      </c>
      <c r="C5" s="21" t="s">
        <v>6</v>
      </c>
      <c r="D5" s="23">
        <v>785</v>
      </c>
      <c r="E5" s="23"/>
      <c r="F5" s="23">
        <f t="shared" si="0"/>
        <v>0</v>
      </c>
    </row>
    <row r="6" spans="1:6" ht="75" x14ac:dyDescent="0.25">
      <c r="A6" s="21" t="s">
        <v>53</v>
      </c>
      <c r="B6" s="22" t="s">
        <v>25</v>
      </c>
      <c r="C6" s="21" t="s">
        <v>6</v>
      </c>
      <c r="D6" s="23">
        <v>785</v>
      </c>
      <c r="E6" s="23"/>
      <c r="F6" s="23">
        <f t="shared" si="0"/>
        <v>0</v>
      </c>
    </row>
    <row r="7" spans="1:6" ht="60" x14ac:dyDescent="0.25">
      <c r="A7" s="21" t="s">
        <v>55</v>
      </c>
      <c r="B7" s="22" t="s">
        <v>26</v>
      </c>
      <c r="C7" s="21" t="s">
        <v>38</v>
      </c>
      <c r="D7" s="23">
        <v>66</v>
      </c>
      <c r="E7" s="23"/>
      <c r="F7" s="23">
        <f t="shared" si="0"/>
        <v>0</v>
      </c>
    </row>
    <row r="8" spans="1:6" ht="60" x14ac:dyDescent="0.25">
      <c r="A8" s="21" t="s">
        <v>57</v>
      </c>
      <c r="B8" s="22" t="s">
        <v>27</v>
      </c>
      <c r="C8" s="21" t="s">
        <v>39</v>
      </c>
      <c r="D8" s="23">
        <v>20</v>
      </c>
      <c r="E8" s="23"/>
      <c r="F8" s="23">
        <f t="shared" si="0"/>
        <v>0</v>
      </c>
    </row>
    <row r="9" spans="1:6" ht="45" x14ac:dyDescent="0.25">
      <c r="A9" s="21" t="s">
        <v>58</v>
      </c>
      <c r="B9" s="22" t="s">
        <v>28</v>
      </c>
      <c r="C9" s="21" t="s">
        <v>39</v>
      </c>
      <c r="D9" s="23">
        <v>98</v>
      </c>
      <c r="E9" s="23"/>
      <c r="F9" s="23">
        <f t="shared" si="0"/>
        <v>0</v>
      </c>
    </row>
    <row r="10" spans="1:6" ht="60" x14ac:dyDescent="0.25">
      <c r="A10" s="21" t="s">
        <v>73</v>
      </c>
      <c r="B10" s="22" t="s">
        <v>29</v>
      </c>
      <c r="C10" s="21" t="s">
        <v>39</v>
      </c>
      <c r="D10" s="23">
        <v>30</v>
      </c>
      <c r="E10" s="23"/>
      <c r="F10" s="23">
        <f t="shared" si="0"/>
        <v>0</v>
      </c>
    </row>
    <row r="11" spans="1:6" ht="45" x14ac:dyDescent="0.25">
      <c r="A11" s="43" t="s">
        <v>74</v>
      </c>
      <c r="B11" s="44" t="s">
        <v>30</v>
      </c>
      <c r="C11" s="43" t="s">
        <v>40</v>
      </c>
      <c r="D11" s="45">
        <v>6</v>
      </c>
      <c r="E11" s="45"/>
      <c r="F11" s="45">
        <f>ROUND(D11*E11,2)</f>
        <v>0</v>
      </c>
    </row>
    <row r="12" spans="1:6" ht="90" x14ac:dyDescent="0.25">
      <c r="A12" s="21" t="s">
        <v>75</v>
      </c>
      <c r="B12" s="22" t="s">
        <v>81</v>
      </c>
      <c r="C12" s="21" t="s">
        <v>6</v>
      </c>
      <c r="D12" s="23">
        <v>1120</v>
      </c>
      <c r="E12" s="23"/>
      <c r="F12" s="23">
        <f>ROUND(D12*E12,2)</f>
        <v>0</v>
      </c>
    </row>
    <row r="13" spans="1:6" s="4" customFormat="1" ht="28.5" customHeight="1" thickBot="1" x14ac:dyDescent="0.3">
      <c r="A13" s="15" t="s">
        <v>8</v>
      </c>
      <c r="B13" s="46" t="s">
        <v>41</v>
      </c>
      <c r="C13" s="46"/>
      <c r="D13" s="46"/>
      <c r="E13" s="46"/>
      <c r="F13" s="16">
        <f>SUM(F4:F12)</f>
        <v>0</v>
      </c>
    </row>
    <row r="14" spans="1:6" s="4" customFormat="1" ht="28.5" customHeight="1" thickBot="1" x14ac:dyDescent="0.3">
      <c r="A14" s="17" t="s">
        <v>42</v>
      </c>
      <c r="B14" s="49" t="s">
        <v>9</v>
      </c>
      <c r="C14" s="49"/>
      <c r="D14" s="49"/>
      <c r="E14" s="49"/>
      <c r="F14" s="49"/>
    </row>
    <row r="15" spans="1:6" ht="383.25" customHeight="1" x14ac:dyDescent="0.25">
      <c r="A15" s="8">
        <v>10</v>
      </c>
      <c r="B15" s="9" t="s">
        <v>78</v>
      </c>
      <c r="C15" s="8"/>
      <c r="D15" s="10"/>
      <c r="E15" s="10"/>
      <c r="F15" s="10"/>
    </row>
    <row r="16" spans="1:6" ht="19.5" customHeight="1" x14ac:dyDescent="0.25">
      <c r="A16" s="8"/>
      <c r="B16" s="27" t="s">
        <v>10</v>
      </c>
      <c r="C16" s="28" t="s">
        <v>43</v>
      </c>
      <c r="D16" s="29">
        <v>5.5</v>
      </c>
      <c r="E16" s="29"/>
      <c r="F16" s="29">
        <f t="shared" si="0"/>
        <v>0</v>
      </c>
    </row>
    <row r="17" spans="1:6" ht="19.5" customHeight="1" x14ac:dyDescent="0.25">
      <c r="A17" s="8"/>
      <c r="B17" s="27" t="s">
        <v>11</v>
      </c>
      <c r="C17" s="28" t="s">
        <v>43</v>
      </c>
      <c r="D17" s="29">
        <v>1.5</v>
      </c>
      <c r="E17" s="29"/>
      <c r="F17" s="29">
        <f t="shared" si="0"/>
        <v>0</v>
      </c>
    </row>
    <row r="18" spans="1:6" ht="19.5" customHeight="1" x14ac:dyDescent="0.25">
      <c r="A18" s="28"/>
      <c r="B18" s="27" t="s">
        <v>12</v>
      </c>
      <c r="C18" s="28" t="s">
        <v>44</v>
      </c>
      <c r="D18" s="29">
        <v>250</v>
      </c>
      <c r="E18" s="29"/>
      <c r="F18" s="29">
        <f t="shared" si="0"/>
        <v>0</v>
      </c>
    </row>
    <row r="19" spans="1:6" ht="132" customHeight="1" x14ac:dyDescent="0.25">
      <c r="A19" s="21">
        <v>11</v>
      </c>
      <c r="B19" s="22" t="s">
        <v>45</v>
      </c>
      <c r="C19" s="21" t="s">
        <v>6</v>
      </c>
      <c r="D19" s="23">
        <v>785</v>
      </c>
      <c r="E19" s="23"/>
      <c r="F19" s="23">
        <f t="shared" si="0"/>
        <v>0</v>
      </c>
    </row>
    <row r="20" spans="1:6" ht="249" customHeight="1" x14ac:dyDescent="0.25">
      <c r="A20" s="21">
        <v>12</v>
      </c>
      <c r="B20" s="22" t="s">
        <v>31</v>
      </c>
      <c r="C20" s="21" t="s">
        <v>6</v>
      </c>
      <c r="D20" s="23">
        <v>785</v>
      </c>
      <c r="E20" s="23"/>
      <c r="F20" s="23">
        <f t="shared" si="0"/>
        <v>0</v>
      </c>
    </row>
    <row r="21" spans="1:6" ht="145.5" customHeight="1" thickBot="1" x14ac:dyDescent="0.3">
      <c r="A21" s="24">
        <v>13</v>
      </c>
      <c r="B21" s="25" t="s">
        <v>46</v>
      </c>
      <c r="C21" s="24" t="s">
        <v>6</v>
      </c>
      <c r="D21" s="26">
        <v>785</v>
      </c>
      <c r="E21" s="26"/>
      <c r="F21" s="26">
        <f t="shared" si="0"/>
        <v>0</v>
      </c>
    </row>
    <row r="22" spans="1:6" s="4" customFormat="1" ht="30" customHeight="1" thickBot="1" x14ac:dyDescent="0.3">
      <c r="A22" s="15" t="s">
        <v>42</v>
      </c>
      <c r="B22" s="46" t="s">
        <v>13</v>
      </c>
      <c r="C22" s="46"/>
      <c r="D22" s="46"/>
      <c r="E22" s="46"/>
      <c r="F22" s="16">
        <f>SUM(F16:F21)</f>
        <v>0</v>
      </c>
    </row>
    <row r="23" spans="1:6" s="4" customFormat="1" ht="30" customHeight="1" thickBot="1" x14ac:dyDescent="0.3">
      <c r="A23" s="17" t="s">
        <v>47</v>
      </c>
      <c r="B23" s="30" t="s">
        <v>14</v>
      </c>
      <c r="C23" s="17"/>
      <c r="D23" s="31"/>
      <c r="E23" s="31"/>
      <c r="F23" s="31"/>
    </row>
    <row r="24" spans="1:6" ht="168" customHeight="1" x14ac:dyDescent="0.25">
      <c r="A24" s="18">
        <v>14</v>
      </c>
      <c r="B24" s="19" t="s">
        <v>79</v>
      </c>
      <c r="C24" s="18" t="s">
        <v>6</v>
      </c>
      <c r="D24" s="20">
        <v>785</v>
      </c>
      <c r="E24" s="20"/>
      <c r="F24" s="20">
        <f t="shared" ref="F24:F29" si="1">ROUND(D24*E24,2)</f>
        <v>0</v>
      </c>
    </row>
    <row r="25" spans="1:6" ht="105" x14ac:dyDescent="0.25">
      <c r="A25" s="8">
        <v>15</v>
      </c>
      <c r="B25" s="9" t="s">
        <v>48</v>
      </c>
      <c r="C25" s="8"/>
      <c r="D25" s="10"/>
      <c r="E25" s="10"/>
      <c r="F25" s="10"/>
    </row>
    <row r="26" spans="1:6" x14ac:dyDescent="0.25">
      <c r="A26" s="8"/>
      <c r="B26" s="27" t="s">
        <v>15</v>
      </c>
      <c r="C26" s="28" t="s">
        <v>39</v>
      </c>
      <c r="D26" s="29">
        <v>37</v>
      </c>
      <c r="E26" s="29"/>
      <c r="F26" s="29">
        <f t="shared" si="1"/>
        <v>0</v>
      </c>
    </row>
    <row r="27" spans="1:6" x14ac:dyDescent="0.25">
      <c r="A27" s="8"/>
      <c r="B27" s="27" t="s">
        <v>16</v>
      </c>
      <c r="C27" s="28" t="s">
        <v>39</v>
      </c>
      <c r="D27" s="29">
        <v>24</v>
      </c>
      <c r="E27" s="29"/>
      <c r="F27" s="29">
        <f t="shared" si="1"/>
        <v>0</v>
      </c>
    </row>
    <row r="28" spans="1:6" x14ac:dyDescent="0.25">
      <c r="A28" s="28"/>
      <c r="B28" s="27" t="s">
        <v>17</v>
      </c>
      <c r="C28" s="28" t="s">
        <v>40</v>
      </c>
      <c r="D28" s="29">
        <v>1</v>
      </c>
      <c r="E28" s="29"/>
      <c r="F28" s="29">
        <f t="shared" si="1"/>
        <v>0</v>
      </c>
    </row>
    <row r="29" spans="1:6" ht="131.25" customHeight="1" thickBot="1" x14ac:dyDescent="0.3">
      <c r="A29" s="12">
        <v>16</v>
      </c>
      <c r="B29" s="13" t="s">
        <v>32</v>
      </c>
      <c r="C29" s="12" t="s">
        <v>40</v>
      </c>
      <c r="D29" s="14">
        <v>930</v>
      </c>
      <c r="E29" s="14"/>
      <c r="F29" s="14">
        <f t="shared" si="1"/>
        <v>0</v>
      </c>
    </row>
    <row r="30" spans="1:6" s="4" customFormat="1" ht="30.75" customHeight="1" thickBot="1" x14ac:dyDescent="0.3">
      <c r="A30" s="15" t="s">
        <v>47</v>
      </c>
      <c r="B30" s="46" t="s">
        <v>18</v>
      </c>
      <c r="C30" s="46"/>
      <c r="D30" s="46"/>
      <c r="E30" s="46"/>
      <c r="F30" s="16">
        <f>SUM(F24:F29)</f>
        <v>0</v>
      </c>
    </row>
    <row r="31" spans="1:6" s="4" customFormat="1" ht="30.75" customHeight="1" thickBot="1" x14ac:dyDescent="0.3">
      <c r="A31" s="17" t="s">
        <v>49</v>
      </c>
      <c r="B31" s="30" t="s">
        <v>19</v>
      </c>
      <c r="C31" s="17"/>
      <c r="D31" s="31"/>
      <c r="E31" s="31"/>
      <c r="F31" s="31"/>
    </row>
    <row r="32" spans="1:6" ht="300" x14ac:dyDescent="0.25">
      <c r="A32" s="18">
        <v>17</v>
      </c>
      <c r="B32" s="19" t="s">
        <v>62</v>
      </c>
      <c r="C32" s="18" t="s">
        <v>43</v>
      </c>
      <c r="D32" s="20">
        <v>5</v>
      </c>
      <c r="E32" s="20"/>
      <c r="F32" s="20">
        <f t="shared" ref="F32:F33" si="2">ROUND(D32*E32,2)</f>
        <v>0</v>
      </c>
    </row>
    <row r="33" spans="1:6" ht="66.75" customHeight="1" thickBot="1" x14ac:dyDescent="0.3">
      <c r="A33" s="12">
        <v>18</v>
      </c>
      <c r="B33" s="13" t="s">
        <v>61</v>
      </c>
      <c r="C33" s="12" t="s">
        <v>40</v>
      </c>
      <c r="D33" s="14">
        <v>11</v>
      </c>
      <c r="E33" s="14"/>
      <c r="F33" s="14">
        <f t="shared" si="2"/>
        <v>0</v>
      </c>
    </row>
    <row r="34" spans="1:6" s="4" customFormat="1" ht="32.25" customHeight="1" thickBot="1" x14ac:dyDescent="0.3">
      <c r="A34" s="15" t="s">
        <v>49</v>
      </c>
      <c r="B34" s="46" t="s">
        <v>64</v>
      </c>
      <c r="C34" s="46"/>
      <c r="D34" s="46"/>
      <c r="E34" s="46"/>
      <c r="F34" s="16">
        <f>SUM(F32:F33)</f>
        <v>0</v>
      </c>
    </row>
    <row r="35" spans="1:6" s="4" customFormat="1" ht="32.25" customHeight="1" thickBot="1" x14ac:dyDescent="0.3">
      <c r="A35" s="17" t="s">
        <v>63</v>
      </c>
      <c r="B35" s="49" t="s">
        <v>20</v>
      </c>
      <c r="C35" s="49"/>
      <c r="D35" s="49"/>
      <c r="E35" s="49"/>
      <c r="F35" s="49"/>
    </row>
    <row r="36" spans="1:6" ht="105" x14ac:dyDescent="0.25">
      <c r="A36" s="18">
        <v>19</v>
      </c>
      <c r="B36" s="19" t="s">
        <v>33</v>
      </c>
      <c r="C36" s="18" t="s">
        <v>39</v>
      </c>
      <c r="D36" s="20">
        <v>98</v>
      </c>
      <c r="E36" s="20"/>
      <c r="F36" s="20">
        <f t="shared" ref="F36:F51" si="3">ROUND(D36*E36,2)</f>
        <v>0</v>
      </c>
    </row>
    <row r="37" spans="1:6" ht="90" x14ac:dyDescent="0.25">
      <c r="A37" s="8">
        <v>20</v>
      </c>
      <c r="B37" s="9" t="s">
        <v>34</v>
      </c>
      <c r="C37" s="8"/>
      <c r="D37" s="10"/>
      <c r="E37" s="10"/>
      <c r="F37" s="10"/>
    </row>
    <row r="38" spans="1:6" x14ac:dyDescent="0.25">
      <c r="A38" s="8"/>
      <c r="B38" s="27" t="s">
        <v>21</v>
      </c>
      <c r="C38" s="28" t="s">
        <v>39</v>
      </c>
      <c r="D38" s="29">
        <v>50</v>
      </c>
      <c r="E38" s="29"/>
      <c r="F38" s="29">
        <f t="shared" si="3"/>
        <v>0</v>
      </c>
    </row>
    <row r="39" spans="1:6" x14ac:dyDescent="0.25">
      <c r="A39" s="8"/>
      <c r="B39" s="22" t="s">
        <v>22</v>
      </c>
      <c r="C39" s="21" t="s">
        <v>40</v>
      </c>
      <c r="D39" s="23">
        <v>10</v>
      </c>
      <c r="E39" s="23"/>
      <c r="F39" s="23">
        <f t="shared" si="3"/>
        <v>0</v>
      </c>
    </row>
    <row r="40" spans="1:6" x14ac:dyDescent="0.25">
      <c r="A40" s="8"/>
      <c r="B40" s="22" t="s">
        <v>23</v>
      </c>
      <c r="C40" s="21" t="s">
        <v>40</v>
      </c>
      <c r="D40" s="23">
        <v>5</v>
      </c>
      <c r="E40" s="23"/>
      <c r="F40" s="23">
        <f t="shared" si="3"/>
        <v>0</v>
      </c>
    </row>
    <row r="41" spans="1:6" x14ac:dyDescent="0.25">
      <c r="A41" s="28"/>
      <c r="B41" s="27" t="s">
        <v>71</v>
      </c>
      <c r="C41" s="28" t="s">
        <v>40</v>
      </c>
      <c r="D41" s="29">
        <v>5</v>
      </c>
      <c r="E41" s="29"/>
      <c r="F41" s="29">
        <f t="shared" si="3"/>
        <v>0</v>
      </c>
    </row>
    <row r="42" spans="1:6" ht="60" x14ac:dyDescent="0.25">
      <c r="A42" s="21">
        <v>21</v>
      </c>
      <c r="B42" s="22" t="s">
        <v>35</v>
      </c>
      <c r="C42" s="21" t="s">
        <v>39</v>
      </c>
      <c r="D42" s="23">
        <v>66</v>
      </c>
      <c r="E42" s="23"/>
      <c r="F42" s="23">
        <f t="shared" si="3"/>
        <v>0</v>
      </c>
    </row>
    <row r="43" spans="1:6" ht="90" x14ac:dyDescent="0.25">
      <c r="A43" s="21">
        <v>22</v>
      </c>
      <c r="B43" s="22" t="s">
        <v>36</v>
      </c>
      <c r="C43" s="21" t="s">
        <v>39</v>
      </c>
      <c r="D43" s="23">
        <v>22</v>
      </c>
      <c r="E43" s="23"/>
      <c r="F43" s="23">
        <f t="shared" si="3"/>
        <v>0</v>
      </c>
    </row>
    <row r="44" spans="1:6" ht="90.75" thickBot="1" x14ac:dyDescent="0.3">
      <c r="A44" s="24">
        <v>23</v>
      </c>
      <c r="B44" s="25" t="s">
        <v>65</v>
      </c>
      <c r="C44" s="24" t="s">
        <v>40</v>
      </c>
      <c r="D44" s="26">
        <v>6</v>
      </c>
      <c r="E44" s="26"/>
      <c r="F44" s="26">
        <f t="shared" si="3"/>
        <v>0</v>
      </c>
    </row>
    <row r="45" spans="1:6" s="4" customFormat="1" ht="30" customHeight="1" thickBot="1" x14ac:dyDescent="0.3">
      <c r="A45" s="15" t="s">
        <v>63</v>
      </c>
      <c r="B45" s="46" t="s">
        <v>24</v>
      </c>
      <c r="C45" s="46"/>
      <c r="D45" s="46"/>
      <c r="E45" s="46"/>
      <c r="F45" s="16">
        <f>SUM(F36:F44)</f>
        <v>0</v>
      </c>
    </row>
    <row r="46" spans="1:6" s="4" customFormat="1" ht="30" customHeight="1" thickBot="1" x14ac:dyDescent="0.3">
      <c r="A46" s="17" t="s">
        <v>66</v>
      </c>
      <c r="B46" s="49" t="s">
        <v>67</v>
      </c>
      <c r="C46" s="49"/>
      <c r="D46" s="49"/>
      <c r="E46" s="49"/>
      <c r="F46" s="49"/>
    </row>
    <row r="47" spans="1:6" ht="94.5" customHeight="1" x14ac:dyDescent="0.25">
      <c r="A47" s="18">
        <v>24</v>
      </c>
      <c r="B47" s="32" t="s">
        <v>69</v>
      </c>
      <c r="C47" s="18" t="s">
        <v>60</v>
      </c>
      <c r="D47" s="20">
        <v>1</v>
      </c>
      <c r="E47" s="20"/>
      <c r="F47" s="20">
        <f t="shared" si="3"/>
        <v>0</v>
      </c>
    </row>
    <row r="48" spans="1:6" ht="45.75" x14ac:dyDescent="0.25">
      <c r="A48" s="34">
        <v>25</v>
      </c>
      <c r="B48" s="33" t="s">
        <v>70</v>
      </c>
      <c r="C48" s="34" t="s">
        <v>51</v>
      </c>
      <c r="D48" s="35">
        <v>61</v>
      </c>
      <c r="E48" s="35"/>
      <c r="F48" s="23">
        <f t="shared" si="3"/>
        <v>0</v>
      </c>
    </row>
    <row r="49" spans="1:6" ht="37.5" customHeight="1" x14ac:dyDescent="0.25">
      <c r="A49" s="34">
        <v>26</v>
      </c>
      <c r="B49" s="33" t="s">
        <v>54</v>
      </c>
      <c r="C49" s="34" t="s">
        <v>40</v>
      </c>
      <c r="D49" s="35">
        <v>20</v>
      </c>
      <c r="E49" s="35"/>
      <c r="F49" s="23">
        <f t="shared" si="3"/>
        <v>0</v>
      </c>
    </row>
    <row r="50" spans="1:6" ht="68.25" customHeight="1" x14ac:dyDescent="0.25">
      <c r="A50" s="34">
        <v>27</v>
      </c>
      <c r="B50" s="33" t="s">
        <v>56</v>
      </c>
      <c r="C50" s="34" t="s">
        <v>40</v>
      </c>
      <c r="D50" s="35">
        <v>8</v>
      </c>
      <c r="E50" s="35"/>
      <c r="F50" s="23">
        <f t="shared" si="3"/>
        <v>0</v>
      </c>
    </row>
    <row r="51" spans="1:6" ht="23.25" customHeight="1" thickBot="1" x14ac:dyDescent="0.3">
      <c r="A51" s="37">
        <v>28</v>
      </c>
      <c r="B51" s="36" t="s">
        <v>59</v>
      </c>
      <c r="C51" s="37" t="s">
        <v>40</v>
      </c>
      <c r="D51" s="38">
        <v>8</v>
      </c>
      <c r="E51" s="38"/>
      <c r="F51" s="26">
        <f t="shared" si="3"/>
        <v>0</v>
      </c>
    </row>
    <row r="52" spans="1:6" s="4" customFormat="1" ht="30" customHeight="1" thickBot="1" x14ac:dyDescent="0.3">
      <c r="A52" s="40" t="s">
        <v>66</v>
      </c>
      <c r="B52" s="52" t="s">
        <v>72</v>
      </c>
      <c r="C52" s="52"/>
      <c r="D52" s="52"/>
      <c r="E52" s="52"/>
      <c r="F52" s="39">
        <f>SUM(F47:F51)</f>
        <v>0</v>
      </c>
    </row>
    <row r="53" spans="1:6" ht="32.25" customHeight="1" x14ac:dyDescent="0.25">
      <c r="A53" s="53" t="s">
        <v>76</v>
      </c>
      <c r="B53" s="53"/>
      <c r="C53" s="53"/>
      <c r="D53" s="53"/>
      <c r="E53" s="53"/>
      <c r="F53" s="53"/>
    </row>
    <row r="54" spans="1:6" ht="32.25" customHeight="1" x14ac:dyDescent="0.25">
      <c r="A54" s="41" t="s">
        <v>8</v>
      </c>
      <c r="B54" s="56" t="str">
        <f>B13</f>
        <v>PRIPREMNI RADOVI UKUPNO:</v>
      </c>
      <c r="C54" s="56"/>
      <c r="D54" s="56"/>
      <c r="E54" s="57">
        <f>F13</f>
        <v>0</v>
      </c>
      <c r="F54" s="57"/>
    </row>
    <row r="55" spans="1:6" ht="32.25" customHeight="1" x14ac:dyDescent="0.25">
      <c r="A55" s="41" t="s">
        <v>42</v>
      </c>
      <c r="B55" s="56" t="str">
        <f>B22</f>
        <v xml:space="preserve">TESARSKI RADOVI UKUPNO </v>
      </c>
      <c r="C55" s="56"/>
      <c r="D55" s="56"/>
      <c r="E55" s="57">
        <f>F22</f>
        <v>0</v>
      </c>
      <c r="F55" s="57"/>
    </row>
    <row r="56" spans="1:6" ht="32.25" customHeight="1" x14ac:dyDescent="0.25">
      <c r="A56" s="41" t="s">
        <v>47</v>
      </c>
      <c r="B56" s="56" t="str">
        <f>B30</f>
        <v xml:space="preserve">KROVOPOKRIVAČKI RADOVI UKUPNO </v>
      </c>
      <c r="C56" s="56"/>
      <c r="D56" s="56"/>
      <c r="E56" s="57">
        <f>F30</f>
        <v>0</v>
      </c>
      <c r="F56" s="57"/>
    </row>
    <row r="57" spans="1:6" ht="32.25" customHeight="1" x14ac:dyDescent="0.25">
      <c r="A57" s="41" t="s">
        <v>49</v>
      </c>
      <c r="B57" s="56" t="str">
        <f>B34</f>
        <v>ZIDARSKI RADOVI UKUPNO:</v>
      </c>
      <c r="C57" s="56"/>
      <c r="D57" s="56"/>
      <c r="E57" s="57">
        <f>F34</f>
        <v>0</v>
      </c>
      <c r="F57" s="57"/>
    </row>
    <row r="58" spans="1:6" ht="32.25" customHeight="1" x14ac:dyDescent="0.25">
      <c r="A58" s="41" t="s">
        <v>63</v>
      </c>
      <c r="B58" s="56" t="str">
        <f>B45</f>
        <v>LIMARSKI RADOVI UKUPNO</v>
      </c>
      <c r="C58" s="56"/>
      <c r="D58" s="56"/>
      <c r="E58" s="57">
        <f>F45</f>
        <v>0</v>
      </c>
      <c r="F58" s="57"/>
    </row>
    <row r="59" spans="1:6" ht="32.25" customHeight="1" thickBot="1" x14ac:dyDescent="0.3">
      <c r="A59" s="42" t="s">
        <v>66</v>
      </c>
      <c r="B59" s="54" t="str">
        <f>B52</f>
        <v>GROMOBRANSKA INSTALACIJA UKUPNO:</v>
      </c>
      <c r="C59" s="54"/>
      <c r="D59" s="54"/>
      <c r="E59" s="55">
        <f>F52</f>
        <v>0</v>
      </c>
      <c r="F59" s="55"/>
    </row>
    <row r="60" spans="1:6" ht="54" customHeight="1" x14ac:dyDescent="0.25">
      <c r="A60" s="50" t="s">
        <v>77</v>
      </c>
      <c r="B60" s="50"/>
      <c r="C60" s="50"/>
      <c r="D60" s="50"/>
      <c r="E60" s="51">
        <f>SUM(E54:F59)</f>
        <v>0</v>
      </c>
      <c r="F60" s="51"/>
    </row>
  </sheetData>
  <mergeCells count="26">
    <mergeCell ref="E58:F58"/>
    <mergeCell ref="A60:D60"/>
    <mergeCell ref="E60:F60"/>
    <mergeCell ref="B46:F46"/>
    <mergeCell ref="B52:E52"/>
    <mergeCell ref="A53:F53"/>
    <mergeCell ref="B59:D59"/>
    <mergeCell ref="E59:F59"/>
    <mergeCell ref="B54:D54"/>
    <mergeCell ref="E54:F54"/>
    <mergeCell ref="B55:D55"/>
    <mergeCell ref="E55:F55"/>
    <mergeCell ref="B56:D56"/>
    <mergeCell ref="E56:F56"/>
    <mergeCell ref="B57:D57"/>
    <mergeCell ref="E57:F57"/>
    <mergeCell ref="B58:D58"/>
    <mergeCell ref="B45:E45"/>
    <mergeCell ref="A1:F1"/>
    <mergeCell ref="B3:F3"/>
    <mergeCell ref="B14:F14"/>
    <mergeCell ref="B35:F35"/>
    <mergeCell ref="B34:E34"/>
    <mergeCell ref="B13:E13"/>
    <mergeCell ref="B22:E22"/>
    <mergeCell ref="B30:E30"/>
  </mergeCells>
  <conditionalFormatting sqref="B2">
    <cfRule type="expression" dxfId="2" priority="3">
      <formula>#REF!&lt;&gt;0</formula>
    </cfRule>
  </conditionalFormatting>
  <conditionalFormatting sqref="B2">
    <cfRule type="expression" dxfId="1" priority="1">
      <formula>AND(E2=O2,O2&lt;&gt;0)</formula>
    </cfRule>
    <cfRule type="expression" dxfId="0" priority="2">
      <formula>AND(E2&lt;P2,E2&gt;O2,P2&lt;&gt;0)</formula>
    </cfRule>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Vanja G</dc:creator>
  <cp:lastModifiedBy>bmaja</cp:lastModifiedBy>
  <dcterms:created xsi:type="dcterms:W3CDTF">2019-02-12T11:03:29Z</dcterms:created>
  <dcterms:modified xsi:type="dcterms:W3CDTF">2019-04-12T10:50:15Z</dcterms:modified>
</cp:coreProperties>
</file>